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G152" i="1"/>
  <c r="H152"/>
  <c r="D152"/>
  <c r="I152"/>
  <c r="G153"/>
  <c r="H153"/>
  <c r="D153"/>
  <c r="I153"/>
  <c r="G154"/>
  <c r="H154"/>
  <c r="D154"/>
  <c r="I154"/>
  <c r="G151"/>
  <c r="D151"/>
  <c r="I151"/>
  <c r="G150"/>
  <c r="D150"/>
  <c r="I150"/>
  <c r="H150"/>
  <c r="G149"/>
  <c r="D149"/>
  <c r="I149"/>
  <c r="H149"/>
  <c r="G148"/>
  <c r="D148"/>
  <c r="I148"/>
  <c r="H148"/>
  <c r="G147"/>
  <c r="D147"/>
  <c r="I147"/>
  <c r="H147"/>
  <c r="F141"/>
  <c r="E141"/>
  <c r="C141"/>
  <c r="G143"/>
  <c r="D143"/>
  <c r="I143"/>
  <c r="G144"/>
  <c r="D144"/>
  <c r="I144"/>
  <c r="H143"/>
  <c r="H144"/>
  <c r="G132"/>
  <c r="D132"/>
  <c r="I132"/>
  <c r="D133"/>
  <c r="G133"/>
  <c r="I133"/>
  <c r="G135"/>
  <c r="D135"/>
  <c r="I135"/>
  <c r="G136"/>
  <c r="D136"/>
  <c r="I136"/>
  <c r="G137"/>
  <c r="D137"/>
  <c r="I137"/>
  <c r="G138"/>
  <c r="D138"/>
  <c r="I138"/>
  <c r="G139"/>
  <c r="D139"/>
  <c r="I139"/>
  <c r="G140"/>
  <c r="D140"/>
  <c r="I140"/>
  <c r="G141"/>
  <c r="D141"/>
  <c r="I141"/>
  <c r="H132"/>
  <c r="H133"/>
  <c r="H135"/>
  <c r="H136"/>
  <c r="H137"/>
  <c r="H138"/>
  <c r="H139"/>
  <c r="H140"/>
  <c r="H141"/>
  <c r="G127"/>
  <c r="D127"/>
  <c r="I127"/>
  <c r="G128"/>
  <c r="D128"/>
  <c r="I128"/>
  <c r="D129"/>
  <c r="G129"/>
  <c r="I129"/>
  <c r="G130"/>
  <c r="D130"/>
  <c r="I130"/>
  <c r="G131"/>
  <c r="D131"/>
  <c r="I131"/>
  <c r="H127"/>
  <c r="H128"/>
  <c r="H129"/>
  <c r="H130"/>
  <c r="H131"/>
  <c r="G126"/>
  <c r="H126"/>
  <c r="D126"/>
  <c r="I126"/>
  <c r="G125"/>
  <c r="D125"/>
  <c r="I125"/>
  <c r="H125"/>
  <c r="G109"/>
  <c r="D109"/>
  <c r="I109"/>
  <c r="H109"/>
  <c r="G107"/>
  <c r="D107"/>
  <c r="G103"/>
  <c r="D103"/>
  <c r="I103"/>
  <c r="D104"/>
  <c r="G104"/>
  <c r="I104"/>
  <c r="D106"/>
  <c r="G106"/>
  <c r="I106"/>
  <c r="I107"/>
  <c r="H103"/>
  <c r="H104"/>
  <c r="H106"/>
  <c r="H107"/>
  <c r="I85"/>
  <c r="I86"/>
  <c r="I87"/>
  <c r="D82"/>
  <c r="G61"/>
  <c r="D61"/>
  <c r="I61"/>
  <c r="E44"/>
  <c r="E38"/>
  <c r="E36"/>
  <c r="E34"/>
  <c r="E32"/>
  <c r="G65"/>
  <c r="I65"/>
  <c r="I113"/>
  <c r="D19"/>
  <c r="D20"/>
  <c r="D21"/>
  <c r="D22"/>
  <c r="D23"/>
  <c r="D24"/>
  <c r="D25"/>
  <c r="D27"/>
  <c r="D28"/>
  <c r="D29"/>
  <c r="D31"/>
  <c r="D32"/>
  <c r="D35"/>
  <c r="D36"/>
  <c r="D37"/>
  <c r="D38"/>
  <c r="D41"/>
  <c r="D42"/>
  <c r="D45"/>
  <c r="D46"/>
  <c r="D50"/>
  <c r="D52"/>
  <c r="D54"/>
  <c r="D55"/>
  <c r="D57"/>
  <c r="D63"/>
  <c r="D64"/>
  <c r="D73"/>
  <c r="D74"/>
  <c r="D67"/>
  <c r="D68"/>
  <c r="D70"/>
  <c r="D76"/>
  <c r="D77"/>
  <c r="D79"/>
  <c r="D80"/>
  <c r="D81"/>
  <c r="D84"/>
  <c r="D89"/>
  <c r="D90"/>
  <c r="D91"/>
  <c r="D92"/>
  <c r="D93"/>
  <c r="D95"/>
  <c r="D97"/>
  <c r="D98"/>
  <c r="D99"/>
  <c r="D100"/>
  <c r="D110"/>
  <c r="D112"/>
  <c r="D114"/>
  <c r="D115"/>
  <c r="D116"/>
  <c r="D117"/>
  <c r="D118"/>
  <c r="D122"/>
  <c r="D145"/>
  <c r="D156"/>
  <c r="D18"/>
  <c r="D59"/>
  <c r="D94"/>
  <c r="H18"/>
  <c r="H19"/>
  <c r="H21"/>
  <c r="H22"/>
  <c r="H23"/>
  <c r="H24"/>
  <c r="H25"/>
  <c r="H29"/>
  <c r="H31"/>
  <c r="H35"/>
  <c r="H37"/>
  <c r="H41"/>
  <c r="H42"/>
  <c r="H45"/>
  <c r="H46"/>
  <c r="H47"/>
  <c r="H49"/>
  <c r="H51"/>
  <c r="H52"/>
  <c r="H54"/>
  <c r="H55"/>
  <c r="H57"/>
  <c r="H58"/>
  <c r="H59"/>
  <c r="H60"/>
  <c r="H61"/>
  <c r="H63"/>
  <c r="H64"/>
  <c r="H73"/>
  <c r="H74"/>
  <c r="H67"/>
  <c r="H68"/>
  <c r="H70"/>
  <c r="H76"/>
  <c r="H77"/>
  <c r="H79"/>
  <c r="H80"/>
  <c r="H82"/>
  <c r="H84"/>
  <c r="H89"/>
  <c r="H91"/>
  <c r="H93"/>
  <c r="H94"/>
  <c r="H95"/>
  <c r="H97"/>
  <c r="H98"/>
  <c r="H99"/>
  <c r="H100"/>
  <c r="H110"/>
  <c r="H112"/>
  <c r="H114"/>
  <c r="H115"/>
  <c r="H116"/>
  <c r="H117"/>
  <c r="H118"/>
  <c r="H120"/>
  <c r="H121"/>
  <c r="H122"/>
  <c r="H145"/>
  <c r="H156"/>
  <c r="G49"/>
  <c r="I49"/>
  <c r="D88"/>
  <c r="G99"/>
  <c r="I99"/>
  <c r="G18"/>
  <c r="I18"/>
  <c r="G19"/>
  <c r="I19"/>
  <c r="G21"/>
  <c r="I21"/>
  <c r="G22"/>
  <c r="G23"/>
  <c r="I23"/>
  <c r="G24"/>
  <c r="I24"/>
  <c r="G25"/>
  <c r="I25"/>
  <c r="G29"/>
  <c r="I29"/>
  <c r="G31"/>
  <c r="I31"/>
  <c r="G35"/>
  <c r="I35"/>
  <c r="G37"/>
  <c r="I37"/>
  <c r="G40"/>
  <c r="G41"/>
  <c r="I41"/>
  <c r="G42"/>
  <c r="I42"/>
  <c r="G45"/>
  <c r="I45"/>
  <c r="G46"/>
  <c r="I46"/>
  <c r="G47"/>
  <c r="I47"/>
  <c r="G51"/>
  <c r="I51"/>
  <c r="G52"/>
  <c r="I52"/>
  <c r="G54"/>
  <c r="I54"/>
  <c r="G55"/>
  <c r="I55"/>
  <c r="G57"/>
  <c r="I57"/>
  <c r="G58"/>
  <c r="I58"/>
  <c r="G60"/>
  <c r="I60"/>
  <c r="G63"/>
  <c r="I63"/>
  <c r="G64"/>
  <c r="I64"/>
  <c r="G73"/>
  <c r="I73"/>
  <c r="G74"/>
  <c r="I74"/>
  <c r="G67"/>
  <c r="I67"/>
  <c r="G68"/>
  <c r="I68"/>
  <c r="G70"/>
  <c r="I70"/>
  <c r="G76"/>
  <c r="I76"/>
  <c r="G77"/>
  <c r="I77"/>
  <c r="G79"/>
  <c r="I79"/>
  <c r="G80"/>
  <c r="I80"/>
  <c r="G82"/>
  <c r="I82"/>
  <c r="G84"/>
  <c r="I84"/>
  <c r="G89"/>
  <c r="I89"/>
  <c r="G91"/>
  <c r="I91"/>
  <c r="G93"/>
  <c r="I93"/>
  <c r="G94"/>
  <c r="I94"/>
  <c r="G95"/>
  <c r="I95"/>
  <c r="G97"/>
  <c r="I97"/>
  <c r="G98"/>
  <c r="I98"/>
  <c r="G100"/>
  <c r="I100"/>
  <c r="G110"/>
  <c r="I110"/>
  <c r="G112"/>
  <c r="I112"/>
  <c r="G114"/>
  <c r="I114"/>
  <c r="G115"/>
  <c r="I115"/>
  <c r="G116"/>
  <c r="I116"/>
  <c r="G117"/>
  <c r="I117"/>
  <c r="G118"/>
  <c r="I118"/>
  <c r="G145"/>
  <c r="I145"/>
  <c r="G156"/>
  <c r="I156"/>
  <c r="G17"/>
  <c r="D17"/>
  <c r="I17"/>
  <c r="D78"/>
  <c r="D75"/>
  <c r="D69"/>
  <c r="D66"/>
  <c r="D72"/>
  <c r="D62"/>
  <c r="D56"/>
  <c r="D53"/>
  <c r="D44"/>
  <c r="D40"/>
  <c r="D39"/>
  <c r="H33"/>
  <c r="C34"/>
  <c r="D34"/>
  <c r="D83"/>
  <c r="G59"/>
  <c r="I59"/>
  <c r="G33"/>
  <c r="G92"/>
  <c r="I92"/>
  <c r="G90"/>
  <c r="I90"/>
  <c r="H88"/>
  <c r="H83"/>
  <c r="H81"/>
  <c r="H78"/>
  <c r="H75"/>
  <c r="H69"/>
  <c r="H66"/>
  <c r="H72"/>
  <c r="H62"/>
  <c r="H56"/>
  <c r="G53"/>
  <c r="I53"/>
  <c r="H50"/>
  <c r="H48"/>
  <c r="F44"/>
  <c r="H44"/>
  <c r="H39"/>
  <c r="F38"/>
  <c r="H38"/>
  <c r="F36"/>
  <c r="H36"/>
  <c r="F34"/>
  <c r="H34"/>
  <c r="F32"/>
  <c r="H32"/>
  <c r="H28"/>
  <c r="H20"/>
  <c r="I40"/>
  <c r="G83"/>
  <c r="I83"/>
  <c r="G81"/>
  <c r="I81"/>
  <c r="G75"/>
  <c r="I75"/>
  <c r="G66"/>
  <c r="I66"/>
  <c r="G62"/>
  <c r="I62"/>
  <c r="G56"/>
  <c r="I56"/>
  <c r="G50"/>
  <c r="I50"/>
  <c r="G38"/>
  <c r="I38"/>
  <c r="G36"/>
  <c r="I36"/>
  <c r="G34"/>
  <c r="I34"/>
  <c r="G32"/>
  <c r="I32"/>
  <c r="G28"/>
  <c r="I28"/>
  <c r="G27"/>
  <c r="I27"/>
  <c r="H17"/>
  <c r="H92"/>
  <c r="H90"/>
  <c r="H53"/>
  <c r="H40"/>
  <c r="H27"/>
  <c r="D33"/>
  <c r="I33"/>
  <c r="G78"/>
  <c r="I78"/>
  <c r="G69"/>
  <c r="I69"/>
  <c r="G72"/>
  <c r="I72"/>
  <c r="G48"/>
  <c r="I48"/>
  <c r="G44"/>
  <c r="I44"/>
  <c r="G39"/>
  <c r="I39"/>
  <c r="G20"/>
  <c r="I20"/>
  <c r="G88"/>
  <c r="I88"/>
  <c r="I22"/>
  <c r="H26"/>
  <c r="D26"/>
  <c r="G26"/>
  <c r="I26"/>
</calcChain>
</file>

<file path=xl/sharedStrings.xml><?xml version="1.0" encoding="utf-8"?>
<sst xmlns="http://schemas.openxmlformats.org/spreadsheetml/2006/main" count="280" uniqueCount="155">
  <si>
    <t>Приложение</t>
  </si>
  <si>
    <t xml:space="preserve">Старотитаровского сельского поселения </t>
  </si>
  <si>
    <t>ВЫПОЛНЕНИЕ</t>
  </si>
  <si>
    <t xml:space="preserve"> ОСНОВНЫХ ПОКАЗАТЕЛЕЙ ИНДИКАТИВНОГО ПЛАНА</t>
  </si>
  <si>
    <t>СОЦИАЛЬНО-ЭКОНОМИЧЕСКОГО РАЗВИТИЯ</t>
  </si>
  <si>
    <t xml:space="preserve">    (по полному кругу предприятий)</t>
  </si>
  <si>
    <t>Наименование показателей</t>
  </si>
  <si>
    <t>Среднегодовая численность постоянного населения – всего</t>
  </si>
  <si>
    <t>Среднедушевой денежный доход на одного жителя</t>
  </si>
  <si>
    <t>Численность экономически активного населения</t>
  </si>
  <si>
    <t>Численность занятых в экономике</t>
  </si>
  <si>
    <t>Номинальная начисленная среднемесячная заработная плата</t>
  </si>
  <si>
    <t>Численность личных подсобных хозяйств</t>
  </si>
  <si>
    <t>Численность занятых в личных подсобных хозяйствах</t>
  </si>
  <si>
    <t>Уровень регистрируемой безработицы к численности трудоспособного населения в трудоспособном возрасте</t>
  </si>
  <si>
    <t>Численность зарегистрированных безработных</t>
  </si>
  <si>
    <t xml:space="preserve">Прибыль прибыльных предприятий </t>
  </si>
  <si>
    <t xml:space="preserve">в т.ч. по крупным и средним </t>
  </si>
  <si>
    <t xml:space="preserve">Убыток предприятий </t>
  </si>
  <si>
    <t>Прибыль (убыток) – сальдо</t>
  </si>
  <si>
    <t>Фонд оплаты труда (по данным Краснодарстата)</t>
  </si>
  <si>
    <t xml:space="preserve">в т.ч. по крупным и средним  </t>
  </si>
  <si>
    <t>Производство основных видов промышленной продукции в натуральном выражении:</t>
  </si>
  <si>
    <t>Производство основных видов сельскохозяйственной продукции</t>
  </si>
  <si>
    <t>Зерно (в весе  после доработки)</t>
  </si>
  <si>
    <t xml:space="preserve">в том числе сельхозорганизациях </t>
  </si>
  <si>
    <t>КФХ и инд.предприниматели</t>
  </si>
  <si>
    <t>в личных подсобных хозяйствах</t>
  </si>
  <si>
    <t>Картофель - всего</t>
  </si>
  <si>
    <t xml:space="preserve">Овощи - всего </t>
  </si>
  <si>
    <t>Бахчевые, всего</t>
  </si>
  <si>
    <t>Плоды и ягоды, всего</t>
  </si>
  <si>
    <t>Виноград</t>
  </si>
  <si>
    <t>Скот и птица (в живом весе)- всего</t>
  </si>
  <si>
    <t>Молоко- всего</t>
  </si>
  <si>
    <t>Яйца- всего</t>
  </si>
  <si>
    <t xml:space="preserve">Численность поголовья сельскохозяйственных животных  </t>
  </si>
  <si>
    <t xml:space="preserve">Крупный рогатый скот </t>
  </si>
  <si>
    <t xml:space="preserve">из общего поголовья крупного рогатого скота — коровы </t>
  </si>
  <si>
    <t xml:space="preserve">Овцы и козы </t>
  </si>
  <si>
    <t xml:space="preserve">Птица </t>
  </si>
  <si>
    <t xml:space="preserve">Объем инвестиций в основной капитал за счет всех источников финансирования </t>
  </si>
  <si>
    <t xml:space="preserve">Объем работ, выполненных собственными силами по виду деятельности строительство </t>
  </si>
  <si>
    <t xml:space="preserve">Количество субъектов малого предпринимательства </t>
  </si>
  <si>
    <t>Численность работников в малом предпринимательстве</t>
  </si>
  <si>
    <t>Количество индивидуальных предпринимателей</t>
  </si>
  <si>
    <t>Общий объем расходов муниципального образования  на развитие и поддержку малого предпринимательства в расчете на 1 малое предприятие (в рамках муниципальной целевой программы)</t>
  </si>
  <si>
    <t>Показатели налогового потенциала по налогу на имущество физических лиц:</t>
  </si>
  <si>
    <t>Колличество объектов физических лиц, подлежащих  налогообложению</t>
  </si>
  <si>
    <t>Инвентаризационная стоимость имущества физических лиц с дифферинциацией по уровням их стоимости.</t>
  </si>
  <si>
    <t xml:space="preserve">                                         до 300</t>
  </si>
  <si>
    <t xml:space="preserve">                                    от 300 до 500</t>
  </si>
  <si>
    <t xml:space="preserve">                                    от 500 до 700</t>
  </si>
  <si>
    <t xml:space="preserve">                                    от 700 до 1000</t>
  </si>
  <si>
    <t xml:space="preserve">                                    свыше 1000</t>
  </si>
  <si>
    <t>Показатели потенциала по доходам от аренды земли:</t>
  </si>
  <si>
    <t>Колличество земельных участков, сдаваемых в аренду</t>
  </si>
  <si>
    <t>Площадь земельных участков, сдаваемых в аренду.</t>
  </si>
  <si>
    <t>Кадастровая стоимость земельных участков, сдаваемых в аренду.</t>
  </si>
  <si>
    <t>Показатели потенциала по доходам от аренды муниципального имущества:</t>
  </si>
  <si>
    <t>Социальная сфера</t>
  </si>
  <si>
    <t>Численность детей в  дошкольных  образовательных учреждениях</t>
  </si>
  <si>
    <t>Охват детей в возрасте 1-6 лет дошкольными учреждениями</t>
  </si>
  <si>
    <t>Количество групп альтернативных моделей дошкольного образования</t>
  </si>
  <si>
    <t>Численность учащихся в учреждениях:</t>
  </si>
  <si>
    <t>общеобразовательных</t>
  </si>
  <si>
    <t>Численность обучающихся в первую смену в дневных учреждениях общего образования в % к общему числу обучающихся в этих учреждениях</t>
  </si>
  <si>
    <t>врачами (фактически)</t>
  </si>
  <si>
    <t xml:space="preserve">врачами (по штату) </t>
  </si>
  <si>
    <t xml:space="preserve">средним медицинским персоналом (фактически) </t>
  </si>
  <si>
    <t xml:space="preserve">средним медицинским персоналом (по штату) </t>
  </si>
  <si>
    <t>количество мест в учреждениях дошкольного образования</t>
  </si>
  <si>
    <t>количество детей дошкольного возраста, находящихся в очереди в учреждения дошкольного образования</t>
  </si>
  <si>
    <t>удельный вес населения, занимающегося спортом</t>
  </si>
  <si>
    <t>Количество организаций  зарегистрированных на территории муниципального образования, всего</t>
  </si>
  <si>
    <t>в том числе:</t>
  </si>
  <si>
    <t>количество организаций государственной формы собственности</t>
  </si>
  <si>
    <t>количество организаций муниципальной формы собственности</t>
  </si>
  <si>
    <t>индивидуальных предпринимателей</t>
  </si>
  <si>
    <t>Инфраструктурная обеспеченность населения</t>
  </si>
  <si>
    <t xml:space="preserve">Протяженность освещенных улиц </t>
  </si>
  <si>
    <t>Протяженность автомобильных дорог местного значения</t>
  </si>
  <si>
    <t>в том числе с твердым покрытием</t>
  </si>
  <si>
    <t>Удельный вес газифицированных квартир (домовладений) от общего количества квартир (домовладений)</t>
  </si>
  <si>
    <t>Обеспеченность населения объектами розничной торговли</t>
  </si>
  <si>
    <t>Обеспеченность населения объектами общественного питания</t>
  </si>
  <si>
    <t xml:space="preserve">Благоустройство </t>
  </si>
  <si>
    <t>Протяженность отремонтированных автомобильных дорог местного значения с твердым покрытием</t>
  </si>
  <si>
    <t xml:space="preserve">Количество высаженных зеленых насаждений </t>
  </si>
  <si>
    <t>Ед. изм.</t>
  </si>
  <si>
    <t>тыс.чел.</t>
  </si>
  <si>
    <t>руб.</t>
  </si>
  <si>
    <t>единиц</t>
  </si>
  <si>
    <t>%</t>
  </si>
  <si>
    <t>человек</t>
  </si>
  <si>
    <t>млн.руб.</t>
  </si>
  <si>
    <t>тыс.тонн</t>
  </si>
  <si>
    <t>тыс.дал.</t>
  </si>
  <si>
    <t>га</t>
  </si>
  <si>
    <t>млн.шт.</t>
  </si>
  <si>
    <t>голов</t>
  </si>
  <si>
    <t>тыс.голов</t>
  </si>
  <si>
    <t>рублей</t>
  </si>
  <si>
    <t>чел.</t>
  </si>
  <si>
    <t>тыс. руб.</t>
  </si>
  <si>
    <t>посещений в смену на 10 тыс. жителей</t>
  </si>
  <si>
    <t>чел. на 10 тыс.населения</t>
  </si>
  <si>
    <t>мест</t>
  </si>
  <si>
    <t>кв.м. на 1 тыс.населения</t>
  </si>
  <si>
    <t>км</t>
  </si>
  <si>
    <t>посадочных мест на 1 тыс. населения</t>
  </si>
  <si>
    <t>шт.</t>
  </si>
  <si>
    <t>Начальник финансового отдела Старотитаровского сельского поселения Темрюкского района</t>
  </si>
  <si>
    <t>отклонение фактического темпа роста от планового, %</t>
  </si>
  <si>
    <t>процент выполнения планового показателя</t>
  </si>
  <si>
    <t xml:space="preserve">2017 год  отчет </t>
  </si>
  <si>
    <t>к решению  __________ сессии Совета</t>
  </si>
  <si>
    <t>Темрюкского района  от _________ № ______</t>
  </si>
  <si>
    <t>Темрюкского района за 2018 год</t>
  </si>
  <si>
    <t>Л.В. Кубрак</t>
  </si>
  <si>
    <t xml:space="preserve">2018 год прогноз </t>
  </si>
  <si>
    <t xml:space="preserve">2018 год  отчет </t>
  </si>
  <si>
    <t>Плановый темп роста 2018 год  в % к   2017 году</t>
  </si>
  <si>
    <t>Фактический темп роста 2018 год в % к 2017 году</t>
  </si>
  <si>
    <t>1. Вина игристые и газированные из свежего винограда</t>
  </si>
  <si>
    <t>2. Вина из свежего винограда, кроме вин игристых и газированных</t>
  </si>
  <si>
    <t>3. Напитки винные, изготавливаемые без добавления этилового спирта</t>
  </si>
  <si>
    <t>4. Напитки винные, изготавливаемые с добавлением этилового спирта</t>
  </si>
  <si>
    <t xml:space="preserve">Объем продукции сельского хозяйства всех категорий хозяйств </t>
  </si>
  <si>
    <t xml:space="preserve">КФХ и инд.предприниматели </t>
  </si>
  <si>
    <t xml:space="preserve">в личных подсобных хозяйствах </t>
  </si>
  <si>
    <t>Подсолнечник (в весе после доработки)</t>
  </si>
  <si>
    <t>Шерсть</t>
  </si>
  <si>
    <t>тонн</t>
  </si>
  <si>
    <t xml:space="preserve">Оборот розничной торговли </t>
  </si>
  <si>
    <t xml:space="preserve">Оборот общественного питания </t>
  </si>
  <si>
    <t>Малый бизнес</t>
  </si>
  <si>
    <t>Показатель налогового потенциала:</t>
  </si>
  <si>
    <t>Количество объектов физических лиц, подлежащих налогообложению</t>
  </si>
  <si>
    <t>Налог на имущество физических лиц</t>
  </si>
  <si>
    <t>Общая кадастровая стоимость строений, помещений и сооружений</t>
  </si>
  <si>
    <t>млн. руб.</t>
  </si>
  <si>
    <t>Показатель налогового потенциала по земельному налогу:</t>
  </si>
  <si>
    <t>Количество земельных участков, учтенных в базе данных налоговых органов</t>
  </si>
  <si>
    <t>Кадастровая стоимость земли</t>
  </si>
  <si>
    <t>Аренда муниципального имущества (нежилые помещения)</t>
  </si>
  <si>
    <t>Аренда муниципального имущества (газопровод, линии электропередач)</t>
  </si>
  <si>
    <r>
      <t>м</t>
    </r>
    <r>
      <rPr>
        <sz val="10"/>
        <rFont val="Arial"/>
        <family val="2"/>
        <charset val="204"/>
      </rPr>
      <t>²</t>
    </r>
  </si>
  <si>
    <t>м</t>
  </si>
  <si>
    <t>Обеспеченность населения учреждениями здравоохранения</t>
  </si>
  <si>
    <t>амбулаторнополиклиническими учреждениями</t>
  </si>
  <si>
    <t>Обеспеченность населения учреждениями дошкольного образования</t>
  </si>
  <si>
    <t>мест на 1000 детей в возрасте 1-6 лет</t>
  </si>
  <si>
    <t>Обеспеченность спортивными сооружениями</t>
  </si>
  <si>
    <t>Протяженность разводящих водопроводных сетей в поселении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</si>
</sst>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8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Fill="1" applyBorder="1"/>
    <xf numFmtId="0" fontId="2" fillId="0" borderId="0" xfId="0" applyFont="1" applyFill="1"/>
    <xf numFmtId="0" fontId="1" fillId="0" borderId="0" xfId="0" applyFont="1" applyFill="1" applyBorder="1" applyAlignment="1"/>
    <xf numFmtId="0" fontId="2" fillId="0" borderId="0" xfId="0" applyFont="1" applyAlignment="1"/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/>
    <xf numFmtId="0" fontId="2" fillId="0" borderId="0" xfId="0" applyFont="1" applyFill="1" applyBorder="1" applyAlignment="1"/>
    <xf numFmtId="1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left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9" fillId="0" borderId="5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0" xfId="0" applyFont="1"/>
    <xf numFmtId="0" fontId="2" fillId="3" borderId="5" xfId="0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16" fillId="0" borderId="0" xfId="0" applyFont="1"/>
    <xf numFmtId="164" fontId="2" fillId="0" borderId="1" xfId="0" applyNumberFormat="1" applyFon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/>
    </xf>
    <xf numFmtId="164" fontId="13" fillId="3" borderId="2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9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2" fontId="2" fillId="0" borderId="4" xfId="0" applyNumberFormat="1" applyFont="1" applyFill="1" applyBorder="1" applyAlignment="1">
      <alignment horizontal="left" vertical="center" wrapText="1"/>
    </xf>
    <xf numFmtId="2" fontId="9" fillId="0" borderId="4" xfId="0" applyNumberFormat="1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Border="1" applyAlignment="1"/>
    <xf numFmtId="0" fontId="15" fillId="0" borderId="0" xfId="0" applyFont="1" applyFill="1" applyAlignment="1">
      <alignment horizontal="left" wrapText="1"/>
    </xf>
    <xf numFmtId="0" fontId="17" fillId="0" borderId="0" xfId="0" applyFont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8"/>
  <sheetViews>
    <sheetView tabSelected="1" view="pageBreakPreview" topLeftCell="A152" zoomScaleSheetLayoutView="80" workbookViewId="0">
      <selection activeCell="A16" sqref="A16:IV16"/>
    </sheetView>
  </sheetViews>
  <sheetFormatPr defaultRowHeight="15"/>
  <cols>
    <col min="1" max="1" width="32.5703125" customWidth="1"/>
    <col min="2" max="2" width="9.42578125" customWidth="1"/>
    <col min="3" max="3" width="13.28515625" customWidth="1"/>
    <col min="4" max="4" width="14" customWidth="1"/>
    <col min="5" max="5" width="12" customWidth="1"/>
    <col min="7" max="7" width="15.28515625" customWidth="1"/>
    <col min="8" max="8" width="15.7109375" customWidth="1"/>
    <col min="9" max="9" width="15.140625" customWidth="1"/>
  </cols>
  <sheetData>
    <row r="1" spans="1:9" ht="18.75">
      <c r="A1" s="1"/>
      <c r="B1" s="1"/>
      <c r="C1" s="2"/>
      <c r="D1" s="3"/>
      <c r="E1" s="62" t="s">
        <v>0</v>
      </c>
      <c r="F1" s="63"/>
      <c r="G1" s="63"/>
      <c r="H1" s="63"/>
      <c r="I1" s="63"/>
    </row>
    <row r="2" spans="1:9" ht="18.75">
      <c r="A2" s="1"/>
      <c r="B2" s="1"/>
      <c r="C2" s="2"/>
      <c r="D2" s="3"/>
      <c r="E2" s="62" t="s">
        <v>116</v>
      </c>
      <c r="F2" s="63"/>
      <c r="G2" s="63"/>
      <c r="H2" s="63"/>
      <c r="I2" s="63"/>
    </row>
    <row r="3" spans="1:9" ht="18.75">
      <c r="A3" s="1"/>
      <c r="B3" s="1"/>
      <c r="C3" s="2"/>
      <c r="D3" s="3"/>
      <c r="E3" s="62" t="s">
        <v>1</v>
      </c>
      <c r="F3" s="63"/>
      <c r="G3" s="63"/>
      <c r="H3" s="63"/>
      <c r="I3" s="63"/>
    </row>
    <row r="4" spans="1:9" ht="18.75">
      <c r="A4" s="1"/>
      <c r="B4" s="1"/>
      <c r="C4" s="2"/>
      <c r="D4" s="3"/>
      <c r="E4" s="62" t="s">
        <v>117</v>
      </c>
      <c r="F4" s="63"/>
      <c r="G4" s="63"/>
      <c r="H4" s="63"/>
      <c r="I4" s="63"/>
    </row>
    <row r="5" spans="1:9" ht="18.75">
      <c r="A5" s="1"/>
      <c r="B5" s="1"/>
      <c r="C5" s="2"/>
      <c r="D5" s="3"/>
      <c r="E5" s="62"/>
      <c r="F5" s="63"/>
      <c r="G5" s="63"/>
      <c r="H5" s="63"/>
      <c r="I5" s="63"/>
    </row>
    <row r="6" spans="1:9" ht="18.75">
      <c r="A6" s="1"/>
      <c r="B6" s="1"/>
      <c r="C6" s="2"/>
      <c r="D6" s="3"/>
      <c r="E6" s="3"/>
      <c r="F6" s="4"/>
      <c r="G6" s="5"/>
      <c r="H6" s="4"/>
      <c r="I6" s="4"/>
    </row>
    <row r="7" spans="1:9" ht="18.75">
      <c r="A7" s="56" t="s">
        <v>2</v>
      </c>
      <c r="B7" s="56"/>
      <c r="C7" s="56"/>
      <c r="D7" s="56"/>
      <c r="E7" s="56"/>
      <c r="F7" s="56"/>
      <c r="G7" s="56"/>
      <c r="H7" s="56"/>
      <c r="I7" s="56"/>
    </row>
    <row r="8" spans="1:9" ht="18.75">
      <c r="A8" s="56" t="s">
        <v>3</v>
      </c>
      <c r="B8" s="56"/>
      <c r="C8" s="56"/>
      <c r="D8" s="56"/>
      <c r="E8" s="56"/>
      <c r="F8" s="56"/>
      <c r="G8" s="56"/>
      <c r="H8" s="56"/>
      <c r="I8" s="56"/>
    </row>
    <row r="9" spans="1:9" ht="18.75">
      <c r="A9" s="55" t="s">
        <v>4</v>
      </c>
      <c r="B9" s="55"/>
      <c r="C9" s="55"/>
      <c r="D9" s="55"/>
      <c r="E9" s="55"/>
      <c r="F9" s="55"/>
      <c r="G9" s="55"/>
      <c r="H9" s="55"/>
      <c r="I9" s="55"/>
    </row>
    <row r="10" spans="1:9" ht="18.75">
      <c r="A10" s="54" t="s">
        <v>1</v>
      </c>
      <c r="B10" s="54"/>
      <c r="C10" s="54"/>
      <c r="D10" s="54"/>
      <c r="E10" s="54"/>
      <c r="F10" s="54"/>
      <c r="G10" s="54"/>
      <c r="H10" s="54"/>
      <c r="I10" s="54"/>
    </row>
    <row r="11" spans="1:9" ht="18.75">
      <c r="A11" s="55" t="s">
        <v>118</v>
      </c>
      <c r="B11" s="55"/>
      <c r="C11" s="55"/>
      <c r="D11" s="55"/>
      <c r="E11" s="55"/>
      <c r="F11" s="55"/>
      <c r="G11" s="55"/>
      <c r="H11" s="55"/>
      <c r="I11" s="55"/>
    </row>
    <row r="12" spans="1:9" ht="18.75">
      <c r="A12" s="56" t="s">
        <v>5</v>
      </c>
      <c r="B12" s="56"/>
      <c r="C12" s="57"/>
      <c r="D12" s="57"/>
      <c r="E12" s="57"/>
      <c r="F12" s="57"/>
      <c r="G12" s="57"/>
      <c r="H12" s="57"/>
      <c r="I12" s="57"/>
    </row>
    <row r="13" spans="1:9" ht="19.5" thickBot="1">
      <c r="A13" s="6"/>
      <c r="B13" s="6"/>
      <c r="C13" s="7"/>
      <c r="D13" s="8"/>
      <c r="E13" s="7"/>
      <c r="F13" s="7"/>
      <c r="G13" s="9"/>
      <c r="H13" s="7"/>
      <c r="I13" s="7"/>
    </row>
    <row r="14" spans="1:9" ht="15" customHeight="1">
      <c r="A14" s="61" t="s">
        <v>6</v>
      </c>
      <c r="B14" s="52" t="s">
        <v>89</v>
      </c>
      <c r="C14" s="51" t="s">
        <v>120</v>
      </c>
      <c r="D14" s="51" t="s">
        <v>122</v>
      </c>
      <c r="E14" s="51" t="s">
        <v>115</v>
      </c>
      <c r="F14" s="51" t="s">
        <v>121</v>
      </c>
      <c r="G14" s="51" t="s">
        <v>123</v>
      </c>
      <c r="H14" s="51" t="s">
        <v>114</v>
      </c>
      <c r="I14" s="51" t="s">
        <v>113</v>
      </c>
    </row>
    <row r="15" spans="1:9" ht="64.5" customHeight="1" thickBot="1">
      <c r="A15" s="61"/>
      <c r="B15" s="53"/>
      <c r="C15" s="51"/>
      <c r="D15" s="51"/>
      <c r="E15" s="51"/>
      <c r="F15" s="51"/>
      <c r="G15" s="51"/>
      <c r="H15" s="60"/>
      <c r="I15" s="51"/>
    </row>
    <row r="16" spans="1:9" ht="18" customHeight="1">
      <c r="A16" s="10">
        <v>1</v>
      </c>
      <c r="B16" s="11">
        <v>2</v>
      </c>
      <c r="C16" s="13">
        <v>3</v>
      </c>
      <c r="D16" s="13">
        <v>4</v>
      </c>
      <c r="E16" s="13">
        <v>5</v>
      </c>
      <c r="F16" s="12">
        <v>6</v>
      </c>
      <c r="G16" s="13">
        <v>7</v>
      </c>
      <c r="H16" s="13">
        <v>8</v>
      </c>
      <c r="I16" s="13">
        <v>9</v>
      </c>
    </row>
    <row r="17" spans="1:9" ht="27.75" customHeight="1">
      <c r="A17" s="47" t="s">
        <v>7</v>
      </c>
      <c r="B17" s="16" t="s">
        <v>90</v>
      </c>
      <c r="C17" s="35">
        <v>13.1</v>
      </c>
      <c r="D17" s="36">
        <f>C17/E17*100</f>
        <v>100.76923076923077</v>
      </c>
      <c r="E17" s="18">
        <v>13</v>
      </c>
      <c r="F17" s="18">
        <v>13</v>
      </c>
      <c r="G17" s="36">
        <f>F17*100/E17</f>
        <v>100</v>
      </c>
      <c r="H17" s="36">
        <f>F17/C17*100</f>
        <v>99.236641221374043</v>
      </c>
      <c r="I17" s="36">
        <f>G17-D17</f>
        <v>-0.7692307692307736</v>
      </c>
    </row>
    <row r="18" spans="1:9" ht="25.5">
      <c r="A18" s="47" t="s">
        <v>8</v>
      </c>
      <c r="B18" s="16" t="s">
        <v>104</v>
      </c>
      <c r="C18" s="35">
        <v>20.7</v>
      </c>
      <c r="D18" s="36">
        <f>C18/E18*100</f>
        <v>105.07614213197969</v>
      </c>
      <c r="E18" s="18">
        <v>19.7</v>
      </c>
      <c r="F18" s="18">
        <v>20.7</v>
      </c>
      <c r="G18" s="36">
        <f t="shared" ref="G18:G56" si="0">F18*100/E18</f>
        <v>105.07614213197969</v>
      </c>
      <c r="H18" s="36">
        <f t="shared" ref="H18:H56" si="1">F18/C18*100</f>
        <v>100</v>
      </c>
      <c r="I18" s="36">
        <f t="shared" ref="I18:I56" si="2">G18-D18</f>
        <v>0</v>
      </c>
    </row>
    <row r="19" spans="1:9" ht="25.5">
      <c r="A19" s="47" t="s">
        <v>9</v>
      </c>
      <c r="B19" s="16" t="s">
        <v>90</v>
      </c>
      <c r="C19" s="35">
        <v>8.1999999999999993</v>
      </c>
      <c r="D19" s="36">
        <f t="shared" ref="D19:D57" si="3">C19/E19*100</f>
        <v>101.23456790123457</v>
      </c>
      <c r="E19" s="18">
        <v>8.1</v>
      </c>
      <c r="F19" s="18">
        <v>8.1999999999999993</v>
      </c>
      <c r="G19" s="36">
        <f t="shared" si="0"/>
        <v>101.23456790123456</v>
      </c>
      <c r="H19" s="36">
        <f t="shared" si="1"/>
        <v>100</v>
      </c>
      <c r="I19" s="36">
        <f t="shared" si="2"/>
        <v>0</v>
      </c>
    </row>
    <row r="20" spans="1:9">
      <c r="A20" s="47" t="s">
        <v>10</v>
      </c>
      <c r="B20" s="16" t="s">
        <v>90</v>
      </c>
      <c r="C20" s="35">
        <v>8.3000000000000007</v>
      </c>
      <c r="D20" s="36">
        <f t="shared" si="3"/>
        <v>101.21951219512198</v>
      </c>
      <c r="E20" s="18">
        <v>8.1999999999999993</v>
      </c>
      <c r="F20" s="18">
        <v>5.8</v>
      </c>
      <c r="G20" s="36">
        <f t="shared" si="0"/>
        <v>70.731707317073173</v>
      </c>
      <c r="H20" s="36">
        <f t="shared" si="1"/>
        <v>69.879518072289144</v>
      </c>
      <c r="I20" s="36">
        <f t="shared" si="2"/>
        <v>-30.487804878048806</v>
      </c>
    </row>
    <row r="21" spans="1:9" ht="25.5">
      <c r="A21" s="25" t="s">
        <v>11</v>
      </c>
      <c r="B21" s="16" t="s">
        <v>104</v>
      </c>
      <c r="C21" s="35">
        <v>34.9</v>
      </c>
      <c r="D21" s="36">
        <f t="shared" si="3"/>
        <v>105.4380664652568</v>
      </c>
      <c r="E21" s="18">
        <v>33.1</v>
      </c>
      <c r="F21" s="18">
        <v>34.9</v>
      </c>
      <c r="G21" s="36">
        <f t="shared" si="0"/>
        <v>105.4380664652568</v>
      </c>
      <c r="H21" s="36">
        <f t="shared" si="1"/>
        <v>100</v>
      </c>
      <c r="I21" s="36">
        <f t="shared" si="2"/>
        <v>0</v>
      </c>
    </row>
    <row r="22" spans="1:9" ht="25.5">
      <c r="A22" s="47" t="s">
        <v>12</v>
      </c>
      <c r="B22" s="16" t="s">
        <v>92</v>
      </c>
      <c r="C22" s="35">
        <v>4954</v>
      </c>
      <c r="D22" s="36">
        <f t="shared" si="3"/>
        <v>100</v>
      </c>
      <c r="E22" s="18">
        <v>4954</v>
      </c>
      <c r="F22" s="18">
        <v>4954</v>
      </c>
      <c r="G22" s="36">
        <f t="shared" si="0"/>
        <v>100</v>
      </c>
      <c r="H22" s="36">
        <f t="shared" si="1"/>
        <v>100</v>
      </c>
      <c r="I22" s="36">
        <f t="shared" si="2"/>
        <v>0</v>
      </c>
    </row>
    <row r="23" spans="1:9" ht="25.5">
      <c r="A23" s="47" t="s">
        <v>13</v>
      </c>
      <c r="B23" s="16" t="s">
        <v>90</v>
      </c>
      <c r="C23" s="35">
        <v>10.9</v>
      </c>
      <c r="D23" s="36">
        <f t="shared" si="3"/>
        <v>100</v>
      </c>
      <c r="E23" s="18">
        <v>10.9</v>
      </c>
      <c r="F23" s="18">
        <v>12.1</v>
      </c>
      <c r="G23" s="36">
        <f t="shared" si="0"/>
        <v>111.0091743119266</v>
      </c>
      <c r="H23" s="36">
        <f t="shared" si="1"/>
        <v>111.0091743119266</v>
      </c>
      <c r="I23" s="36">
        <f t="shared" si="2"/>
        <v>11.0091743119266</v>
      </c>
    </row>
    <row r="24" spans="1:9" ht="59.25" customHeight="1">
      <c r="A24" s="47" t="s">
        <v>14</v>
      </c>
      <c r="B24" s="16" t="s">
        <v>93</v>
      </c>
      <c r="C24" s="35">
        <v>0.3</v>
      </c>
      <c r="D24" s="36">
        <f t="shared" si="3"/>
        <v>100</v>
      </c>
      <c r="E24" s="18">
        <v>0.3</v>
      </c>
      <c r="F24" s="18">
        <v>0.3</v>
      </c>
      <c r="G24" s="36">
        <f t="shared" si="0"/>
        <v>100</v>
      </c>
      <c r="H24" s="36">
        <f t="shared" si="1"/>
        <v>100</v>
      </c>
      <c r="I24" s="36">
        <f t="shared" si="2"/>
        <v>0</v>
      </c>
    </row>
    <row r="25" spans="1:9" ht="25.5">
      <c r="A25" s="47" t="s">
        <v>15</v>
      </c>
      <c r="B25" s="16" t="s">
        <v>94</v>
      </c>
      <c r="C25" s="35">
        <v>29</v>
      </c>
      <c r="D25" s="36">
        <f t="shared" si="3"/>
        <v>100</v>
      </c>
      <c r="E25" s="18">
        <v>29</v>
      </c>
      <c r="F25" s="18">
        <v>29</v>
      </c>
      <c r="G25" s="36">
        <f t="shared" si="0"/>
        <v>100</v>
      </c>
      <c r="H25" s="36">
        <f t="shared" si="1"/>
        <v>100</v>
      </c>
      <c r="I25" s="36">
        <f t="shared" si="2"/>
        <v>0</v>
      </c>
    </row>
    <row r="26" spans="1:9">
      <c r="A26" s="30" t="s">
        <v>16</v>
      </c>
      <c r="B26" s="43" t="s">
        <v>95</v>
      </c>
      <c r="C26" s="40">
        <v>410.6</v>
      </c>
      <c r="D26" s="41">
        <f t="shared" si="3"/>
        <v>49.559444779722398</v>
      </c>
      <c r="E26" s="42">
        <v>828.5</v>
      </c>
      <c r="F26" s="42">
        <v>319.60000000000002</v>
      </c>
      <c r="G26" s="41">
        <f t="shared" si="0"/>
        <v>38.575739287869645</v>
      </c>
      <c r="H26" s="41">
        <f t="shared" si="1"/>
        <v>77.837311251826605</v>
      </c>
      <c r="I26" s="41">
        <f t="shared" si="2"/>
        <v>-10.983705491852753</v>
      </c>
    </row>
    <row r="27" spans="1:9">
      <c r="A27" s="30" t="s">
        <v>18</v>
      </c>
      <c r="B27" s="43" t="s">
        <v>95</v>
      </c>
      <c r="C27" s="40">
        <v>5.5</v>
      </c>
      <c r="D27" s="41">
        <f t="shared" si="3"/>
        <v>10.128913443830571</v>
      </c>
      <c r="E27" s="42">
        <v>54.3</v>
      </c>
      <c r="F27" s="42">
        <v>25</v>
      </c>
      <c r="G27" s="41">
        <f t="shared" si="0"/>
        <v>46.040515653775323</v>
      </c>
      <c r="H27" s="41">
        <f t="shared" si="1"/>
        <v>454.54545454545456</v>
      </c>
      <c r="I27" s="41">
        <f t="shared" si="2"/>
        <v>35.911602209944753</v>
      </c>
    </row>
    <row r="28" spans="1:9">
      <c r="A28" s="30" t="s">
        <v>19</v>
      </c>
      <c r="B28" s="43" t="s">
        <v>95</v>
      </c>
      <c r="C28" s="40">
        <v>405.1</v>
      </c>
      <c r="D28" s="41">
        <f t="shared" si="3"/>
        <v>52.324980625161452</v>
      </c>
      <c r="E28" s="42">
        <v>774.2</v>
      </c>
      <c r="F28" s="42">
        <v>294.60000000000002</v>
      </c>
      <c r="G28" s="41">
        <f t="shared" si="0"/>
        <v>38.052182898475849</v>
      </c>
      <c r="H28" s="41">
        <f t="shared" si="1"/>
        <v>72.722784497654899</v>
      </c>
      <c r="I28" s="41">
        <f t="shared" si="2"/>
        <v>-14.272797726685603</v>
      </c>
    </row>
    <row r="29" spans="1:9" ht="25.5">
      <c r="A29" s="30" t="s">
        <v>20</v>
      </c>
      <c r="B29" s="43" t="s">
        <v>95</v>
      </c>
      <c r="C29" s="42">
        <v>993.4</v>
      </c>
      <c r="D29" s="41">
        <f t="shared" si="3"/>
        <v>118.30415624627841</v>
      </c>
      <c r="E29" s="42">
        <v>839.7</v>
      </c>
      <c r="F29" s="42">
        <v>993.4</v>
      </c>
      <c r="G29" s="41">
        <f t="shared" si="0"/>
        <v>118.30415624627842</v>
      </c>
      <c r="H29" s="41">
        <f t="shared" si="1"/>
        <v>100</v>
      </c>
      <c r="I29" s="41">
        <f t="shared" si="2"/>
        <v>0</v>
      </c>
    </row>
    <row r="30" spans="1:9" ht="38.25">
      <c r="A30" s="20" t="s">
        <v>22</v>
      </c>
      <c r="B30" s="29"/>
      <c r="C30" s="37"/>
      <c r="D30" s="37"/>
      <c r="E30" s="28"/>
      <c r="F30" s="28"/>
      <c r="G30" s="37"/>
      <c r="H30" s="37"/>
      <c r="I30" s="37"/>
    </row>
    <row r="31" spans="1:9" ht="27.75" customHeight="1">
      <c r="A31" s="30" t="s">
        <v>124</v>
      </c>
      <c r="B31" s="23" t="s">
        <v>97</v>
      </c>
      <c r="C31" s="40">
        <v>1118</v>
      </c>
      <c r="D31" s="41">
        <f t="shared" si="3"/>
        <v>105.33257961183342</v>
      </c>
      <c r="E31" s="42">
        <v>1061.4000000000001</v>
      </c>
      <c r="F31" s="42">
        <v>1204.8</v>
      </c>
      <c r="G31" s="41">
        <f t="shared" si="0"/>
        <v>113.51045788581118</v>
      </c>
      <c r="H31" s="41">
        <f t="shared" si="1"/>
        <v>107.7638640429338</v>
      </c>
      <c r="I31" s="41">
        <f t="shared" si="2"/>
        <v>8.177878273977754</v>
      </c>
    </row>
    <row r="32" spans="1:9">
      <c r="A32" s="25" t="s">
        <v>21</v>
      </c>
      <c r="B32" s="19" t="s">
        <v>97</v>
      </c>
      <c r="C32" s="35">
        <v>1118</v>
      </c>
      <c r="D32" s="36">
        <f t="shared" si="3"/>
        <v>105.33257961183342</v>
      </c>
      <c r="E32" s="18">
        <f>E31</f>
        <v>1061.4000000000001</v>
      </c>
      <c r="F32" s="18">
        <f>F31</f>
        <v>1204.8</v>
      </c>
      <c r="G32" s="36">
        <f t="shared" si="0"/>
        <v>113.51045788581118</v>
      </c>
      <c r="H32" s="36">
        <f t="shared" si="1"/>
        <v>107.7638640429338</v>
      </c>
      <c r="I32" s="36">
        <f t="shared" si="2"/>
        <v>8.177878273977754</v>
      </c>
    </row>
    <row r="33" spans="1:9" ht="25.5">
      <c r="A33" s="30" t="s">
        <v>125</v>
      </c>
      <c r="B33" s="23" t="s">
        <v>97</v>
      </c>
      <c r="C33" s="40">
        <v>3724</v>
      </c>
      <c r="D33" s="41">
        <f t="shared" si="3"/>
        <v>105.01677899664421</v>
      </c>
      <c r="E33" s="42">
        <v>3546.1</v>
      </c>
      <c r="F33" s="42">
        <v>3724</v>
      </c>
      <c r="G33" s="41">
        <f t="shared" si="0"/>
        <v>105.01677899664421</v>
      </c>
      <c r="H33" s="41">
        <f t="shared" si="1"/>
        <v>100</v>
      </c>
      <c r="I33" s="41">
        <f t="shared" si="2"/>
        <v>0</v>
      </c>
    </row>
    <row r="34" spans="1:9">
      <c r="A34" s="25" t="s">
        <v>17</v>
      </c>
      <c r="B34" s="19" t="s">
        <v>97</v>
      </c>
      <c r="C34" s="35">
        <f>C33</f>
        <v>3724</v>
      </c>
      <c r="D34" s="36">
        <f t="shared" si="3"/>
        <v>105.01677899664421</v>
      </c>
      <c r="E34" s="18">
        <f>E33</f>
        <v>3546.1</v>
      </c>
      <c r="F34" s="18">
        <f>F33</f>
        <v>3724</v>
      </c>
      <c r="G34" s="36">
        <f t="shared" si="0"/>
        <v>105.01677899664421</v>
      </c>
      <c r="H34" s="36">
        <f t="shared" si="1"/>
        <v>100</v>
      </c>
      <c r="I34" s="36">
        <f t="shared" si="2"/>
        <v>0</v>
      </c>
    </row>
    <row r="35" spans="1:9" ht="25.5">
      <c r="A35" s="30" t="s">
        <v>126</v>
      </c>
      <c r="B35" s="23" t="s">
        <v>97</v>
      </c>
      <c r="C35" s="40">
        <v>191.8</v>
      </c>
      <c r="D35" s="41">
        <f t="shared" si="3"/>
        <v>50.861840360647051</v>
      </c>
      <c r="E35" s="42">
        <v>377.1</v>
      </c>
      <c r="F35" s="42">
        <v>191.8</v>
      </c>
      <c r="G35" s="41">
        <f t="shared" si="0"/>
        <v>50.861840360647037</v>
      </c>
      <c r="H35" s="41">
        <f t="shared" si="1"/>
        <v>100</v>
      </c>
      <c r="I35" s="41">
        <f t="shared" si="2"/>
        <v>0</v>
      </c>
    </row>
    <row r="36" spans="1:9">
      <c r="A36" s="25" t="s">
        <v>21</v>
      </c>
      <c r="B36" s="19" t="s">
        <v>97</v>
      </c>
      <c r="C36" s="35">
        <v>191.8</v>
      </c>
      <c r="D36" s="36">
        <f t="shared" si="3"/>
        <v>50.861840360647051</v>
      </c>
      <c r="E36" s="18">
        <f>E35</f>
        <v>377.1</v>
      </c>
      <c r="F36" s="18">
        <f>F35</f>
        <v>191.8</v>
      </c>
      <c r="G36" s="36">
        <f t="shared" si="0"/>
        <v>50.861840360647037</v>
      </c>
      <c r="H36" s="36">
        <f t="shared" si="1"/>
        <v>100</v>
      </c>
      <c r="I36" s="36">
        <f t="shared" si="2"/>
        <v>0</v>
      </c>
    </row>
    <row r="37" spans="1:9" ht="25.5">
      <c r="A37" s="30" t="s">
        <v>127</v>
      </c>
      <c r="B37" s="23" t="s">
        <v>97</v>
      </c>
      <c r="C37" s="40">
        <v>9.5</v>
      </c>
      <c r="D37" s="41">
        <f t="shared" si="3"/>
        <v>102.15053763440861</v>
      </c>
      <c r="E37" s="42">
        <v>9.3000000000000007</v>
      </c>
      <c r="F37" s="42">
        <v>9.5</v>
      </c>
      <c r="G37" s="41">
        <f t="shared" si="0"/>
        <v>102.15053763440859</v>
      </c>
      <c r="H37" s="41">
        <f t="shared" si="1"/>
        <v>100</v>
      </c>
      <c r="I37" s="41">
        <f t="shared" si="2"/>
        <v>0</v>
      </c>
    </row>
    <row r="38" spans="1:9">
      <c r="A38" s="25" t="s">
        <v>21</v>
      </c>
      <c r="B38" s="19" t="s">
        <v>97</v>
      </c>
      <c r="C38" s="35">
        <v>9.5</v>
      </c>
      <c r="D38" s="36">
        <f t="shared" si="3"/>
        <v>102.15053763440861</v>
      </c>
      <c r="E38" s="18">
        <f>E37</f>
        <v>9.3000000000000007</v>
      </c>
      <c r="F38" s="18">
        <f>F37</f>
        <v>9.5</v>
      </c>
      <c r="G38" s="36">
        <f t="shared" si="0"/>
        <v>102.15053763440859</v>
      </c>
      <c r="H38" s="36">
        <f t="shared" si="1"/>
        <v>100</v>
      </c>
      <c r="I38" s="36">
        <f t="shared" si="2"/>
        <v>0</v>
      </c>
    </row>
    <row r="39" spans="1:9" ht="25.5">
      <c r="A39" s="30" t="s">
        <v>128</v>
      </c>
      <c r="B39" s="43" t="s">
        <v>95</v>
      </c>
      <c r="C39" s="40">
        <v>420.3</v>
      </c>
      <c r="D39" s="41">
        <f t="shared" si="3"/>
        <v>101.86621425109064</v>
      </c>
      <c r="E39" s="42">
        <v>412.6</v>
      </c>
      <c r="F39" s="42">
        <v>761.8</v>
      </c>
      <c r="G39" s="41">
        <f t="shared" si="0"/>
        <v>184.6340281143965</v>
      </c>
      <c r="H39" s="41">
        <f t="shared" si="1"/>
        <v>181.25148703307158</v>
      </c>
      <c r="I39" s="41">
        <f t="shared" si="2"/>
        <v>82.767813863305861</v>
      </c>
    </row>
    <row r="40" spans="1:9">
      <c r="A40" s="25" t="s">
        <v>25</v>
      </c>
      <c r="B40" s="16" t="s">
        <v>95</v>
      </c>
      <c r="C40" s="35">
        <v>93</v>
      </c>
      <c r="D40" s="36">
        <f t="shared" si="3"/>
        <v>104.49438202247192</v>
      </c>
      <c r="E40" s="18">
        <v>89</v>
      </c>
      <c r="F40" s="18">
        <v>168.4</v>
      </c>
      <c r="G40" s="36">
        <f t="shared" si="0"/>
        <v>189.2134831460674</v>
      </c>
      <c r="H40" s="36">
        <f t="shared" si="1"/>
        <v>181.07526881720432</v>
      </c>
      <c r="I40" s="36">
        <f t="shared" si="2"/>
        <v>84.719101123595479</v>
      </c>
    </row>
    <row r="41" spans="1:9">
      <c r="A41" s="25" t="s">
        <v>129</v>
      </c>
      <c r="B41" s="16" t="s">
        <v>95</v>
      </c>
      <c r="C41" s="35">
        <v>131.19999999999999</v>
      </c>
      <c r="D41" s="36">
        <f t="shared" si="3"/>
        <v>101.13312263932784</v>
      </c>
      <c r="E41" s="18">
        <v>129.72999999999999</v>
      </c>
      <c r="F41" s="18">
        <v>237.7</v>
      </c>
      <c r="G41" s="36">
        <f t="shared" si="0"/>
        <v>183.22670161103832</v>
      </c>
      <c r="H41" s="36">
        <f t="shared" si="1"/>
        <v>181.17378048780489</v>
      </c>
      <c r="I41" s="36">
        <f t="shared" si="2"/>
        <v>82.093578971710485</v>
      </c>
    </row>
    <row r="42" spans="1:9">
      <c r="A42" s="25" t="s">
        <v>130</v>
      </c>
      <c r="B42" s="16" t="s">
        <v>95</v>
      </c>
      <c r="C42" s="35">
        <v>196.1</v>
      </c>
      <c r="D42" s="36">
        <f t="shared" si="3"/>
        <v>101.13982154830059</v>
      </c>
      <c r="E42" s="18">
        <v>193.89</v>
      </c>
      <c r="F42" s="18">
        <v>355.7</v>
      </c>
      <c r="G42" s="36">
        <f t="shared" si="0"/>
        <v>183.45453607715717</v>
      </c>
      <c r="H42" s="36">
        <f t="shared" si="1"/>
        <v>181.38704742478328</v>
      </c>
      <c r="I42" s="36">
        <f t="shared" si="2"/>
        <v>82.314714528856584</v>
      </c>
    </row>
    <row r="43" spans="1:9" ht="25.5">
      <c r="A43" s="20" t="s">
        <v>23</v>
      </c>
      <c r="B43" s="29"/>
      <c r="C43" s="38"/>
      <c r="D43" s="37"/>
      <c r="E43" s="28"/>
      <c r="F43" s="28"/>
      <c r="G43" s="37"/>
      <c r="H43" s="37"/>
      <c r="I43" s="37"/>
    </row>
    <row r="44" spans="1:9">
      <c r="A44" s="30" t="s">
        <v>24</v>
      </c>
      <c r="B44" s="23" t="s">
        <v>96</v>
      </c>
      <c r="C44" s="40">
        <v>2.7</v>
      </c>
      <c r="D44" s="41">
        <f t="shared" si="3"/>
        <v>100.00000000000003</v>
      </c>
      <c r="E44" s="42">
        <f>E45+E46+E47</f>
        <v>2.6999999999999997</v>
      </c>
      <c r="F44" s="42">
        <f>F45+F46+F47</f>
        <v>2.64</v>
      </c>
      <c r="G44" s="41">
        <f t="shared" si="0"/>
        <v>97.777777777777786</v>
      </c>
      <c r="H44" s="41">
        <f t="shared" si="1"/>
        <v>97.777777777777771</v>
      </c>
      <c r="I44" s="41">
        <f t="shared" si="2"/>
        <v>-2.2222222222222427</v>
      </c>
    </row>
    <row r="45" spans="1:9">
      <c r="A45" s="48" t="s">
        <v>25</v>
      </c>
      <c r="B45" s="21" t="s">
        <v>96</v>
      </c>
      <c r="C45" s="35">
        <v>0.3</v>
      </c>
      <c r="D45" s="36">
        <f t="shared" si="3"/>
        <v>100</v>
      </c>
      <c r="E45" s="18">
        <v>0.3</v>
      </c>
      <c r="F45" s="18">
        <v>0.14000000000000001</v>
      </c>
      <c r="G45" s="36">
        <f t="shared" si="0"/>
        <v>46.666666666666671</v>
      </c>
      <c r="H45" s="36">
        <f t="shared" si="1"/>
        <v>46.666666666666671</v>
      </c>
      <c r="I45" s="36">
        <f t="shared" si="2"/>
        <v>-53.333333333333329</v>
      </c>
    </row>
    <row r="46" spans="1:9">
      <c r="A46" s="48" t="s">
        <v>26</v>
      </c>
      <c r="B46" s="21" t="s">
        <v>96</v>
      </c>
      <c r="C46" s="35">
        <v>2.2999999999999998</v>
      </c>
      <c r="D46" s="36">
        <f t="shared" si="3"/>
        <v>100</v>
      </c>
      <c r="E46" s="18">
        <v>2.2999999999999998</v>
      </c>
      <c r="F46" s="18">
        <v>2.4</v>
      </c>
      <c r="G46" s="36">
        <f t="shared" si="0"/>
        <v>104.34782608695653</v>
      </c>
      <c r="H46" s="36">
        <f t="shared" si="1"/>
        <v>104.34782608695652</v>
      </c>
      <c r="I46" s="36">
        <f t="shared" si="2"/>
        <v>4.3478260869565304</v>
      </c>
    </row>
    <row r="47" spans="1:9">
      <c r="A47" s="48" t="s">
        <v>27</v>
      </c>
      <c r="B47" s="21" t="s">
        <v>96</v>
      </c>
      <c r="C47" s="35">
        <v>0.1</v>
      </c>
      <c r="D47" s="36">
        <v>0</v>
      </c>
      <c r="E47" s="18">
        <v>0.1</v>
      </c>
      <c r="F47" s="18">
        <v>0.1</v>
      </c>
      <c r="G47" s="36">
        <f t="shared" si="0"/>
        <v>100</v>
      </c>
      <c r="H47" s="36">
        <f t="shared" si="1"/>
        <v>100</v>
      </c>
      <c r="I47" s="36">
        <f t="shared" si="2"/>
        <v>100</v>
      </c>
    </row>
    <row r="48" spans="1:9" ht="25.5">
      <c r="A48" s="30" t="s">
        <v>131</v>
      </c>
      <c r="B48" s="23" t="s">
        <v>96</v>
      </c>
      <c r="C48" s="40">
        <v>0.2</v>
      </c>
      <c r="D48" s="41">
        <v>0</v>
      </c>
      <c r="E48" s="42">
        <v>0.2</v>
      </c>
      <c r="F48" s="42">
        <v>0.2</v>
      </c>
      <c r="G48" s="41">
        <f t="shared" si="0"/>
        <v>100</v>
      </c>
      <c r="H48" s="41">
        <f t="shared" si="1"/>
        <v>100</v>
      </c>
      <c r="I48" s="41">
        <f t="shared" si="2"/>
        <v>100</v>
      </c>
    </row>
    <row r="49" spans="1:9">
      <c r="A49" s="25" t="s">
        <v>26</v>
      </c>
      <c r="B49" s="19" t="s">
        <v>96</v>
      </c>
      <c r="C49" s="35">
        <v>0.15</v>
      </c>
      <c r="D49" s="36">
        <v>0</v>
      </c>
      <c r="E49" s="18">
        <v>0.15</v>
      </c>
      <c r="F49" s="18">
        <v>0.15</v>
      </c>
      <c r="G49" s="36">
        <f>F49*100/E49</f>
        <v>100</v>
      </c>
      <c r="H49" s="36">
        <f t="shared" si="1"/>
        <v>100</v>
      </c>
      <c r="I49" s="36">
        <f t="shared" si="2"/>
        <v>100</v>
      </c>
    </row>
    <row r="50" spans="1:9">
      <c r="A50" s="49" t="s">
        <v>28</v>
      </c>
      <c r="B50" s="39" t="s">
        <v>96</v>
      </c>
      <c r="C50" s="40">
        <v>3.92</v>
      </c>
      <c r="D50" s="41">
        <f t="shared" si="3"/>
        <v>114.61988304093566</v>
      </c>
      <c r="E50" s="42">
        <v>3.42</v>
      </c>
      <c r="F50" s="42">
        <v>1.78</v>
      </c>
      <c r="G50" s="41">
        <f t="shared" si="0"/>
        <v>52.046783625730995</v>
      </c>
      <c r="H50" s="41">
        <f t="shared" si="1"/>
        <v>45.408163265306122</v>
      </c>
      <c r="I50" s="41">
        <f t="shared" si="2"/>
        <v>-62.573099415204666</v>
      </c>
    </row>
    <row r="51" spans="1:9">
      <c r="A51" s="48" t="s">
        <v>26</v>
      </c>
      <c r="B51" s="21" t="s">
        <v>96</v>
      </c>
      <c r="C51" s="14">
        <v>0.02</v>
      </c>
      <c r="D51" s="36">
        <v>0</v>
      </c>
      <c r="E51" s="18">
        <v>0.02</v>
      </c>
      <c r="F51" s="15">
        <v>0.01</v>
      </c>
      <c r="G51" s="36">
        <f t="shared" si="0"/>
        <v>50</v>
      </c>
      <c r="H51" s="36">
        <f t="shared" si="1"/>
        <v>50</v>
      </c>
      <c r="I51" s="36">
        <f t="shared" si="2"/>
        <v>50</v>
      </c>
    </row>
    <row r="52" spans="1:9">
      <c r="A52" s="48" t="s">
        <v>27</v>
      </c>
      <c r="B52" s="21" t="s">
        <v>96</v>
      </c>
      <c r="C52" s="35">
        <v>3.9</v>
      </c>
      <c r="D52" s="36">
        <f t="shared" si="3"/>
        <v>114.70588235294117</v>
      </c>
      <c r="E52" s="18">
        <v>3.4</v>
      </c>
      <c r="F52" s="18">
        <v>1.8</v>
      </c>
      <c r="G52" s="36">
        <f t="shared" si="0"/>
        <v>52.941176470588239</v>
      </c>
      <c r="H52" s="36">
        <f t="shared" si="1"/>
        <v>46.153846153846153</v>
      </c>
      <c r="I52" s="36">
        <f t="shared" si="2"/>
        <v>-61.764705882352935</v>
      </c>
    </row>
    <row r="53" spans="1:9">
      <c r="A53" s="49" t="s">
        <v>29</v>
      </c>
      <c r="B53" s="39" t="s">
        <v>96</v>
      </c>
      <c r="C53" s="40">
        <v>3.5</v>
      </c>
      <c r="D53" s="41">
        <f t="shared" si="3"/>
        <v>102.94117647058825</v>
      </c>
      <c r="E53" s="42">
        <v>3.4</v>
      </c>
      <c r="F53" s="42">
        <v>1.58</v>
      </c>
      <c r="G53" s="41">
        <f t="shared" si="0"/>
        <v>46.470588235294116</v>
      </c>
      <c r="H53" s="41">
        <f t="shared" si="1"/>
        <v>45.142857142857146</v>
      </c>
      <c r="I53" s="41">
        <f t="shared" si="2"/>
        <v>-56.47058823529413</v>
      </c>
    </row>
    <row r="54" spans="1:9">
      <c r="A54" s="48" t="s">
        <v>26</v>
      </c>
      <c r="B54" s="21" t="s">
        <v>96</v>
      </c>
      <c r="C54" s="35">
        <v>1.1000000000000001</v>
      </c>
      <c r="D54" s="36">
        <f t="shared" si="3"/>
        <v>100</v>
      </c>
      <c r="E54" s="18">
        <v>1.1000000000000001</v>
      </c>
      <c r="F54" s="18">
        <v>0.46</v>
      </c>
      <c r="G54" s="36">
        <f t="shared" si="0"/>
        <v>41.818181818181813</v>
      </c>
      <c r="H54" s="36">
        <f t="shared" si="1"/>
        <v>41.818181818181813</v>
      </c>
      <c r="I54" s="36">
        <f t="shared" si="2"/>
        <v>-58.181818181818187</v>
      </c>
    </row>
    <row r="55" spans="1:9">
      <c r="A55" s="48" t="s">
        <v>27</v>
      </c>
      <c r="B55" s="21" t="s">
        <v>96</v>
      </c>
      <c r="C55" s="35">
        <v>2.35</v>
      </c>
      <c r="D55" s="36">
        <f t="shared" si="3"/>
        <v>102.17391304347827</v>
      </c>
      <c r="E55" s="18">
        <v>2.2999999999999998</v>
      </c>
      <c r="F55" s="18">
        <v>1.1000000000000001</v>
      </c>
      <c r="G55" s="36">
        <f t="shared" si="0"/>
        <v>47.826086956521749</v>
      </c>
      <c r="H55" s="36">
        <f t="shared" si="1"/>
        <v>46.808510638297875</v>
      </c>
      <c r="I55" s="36">
        <f t="shared" si="2"/>
        <v>-54.347826086956516</v>
      </c>
    </row>
    <row r="56" spans="1:9">
      <c r="A56" s="49" t="s">
        <v>30</v>
      </c>
      <c r="B56" s="39" t="s">
        <v>96</v>
      </c>
      <c r="C56" s="40">
        <v>0.95</v>
      </c>
      <c r="D56" s="41">
        <f t="shared" si="3"/>
        <v>105.55555555555556</v>
      </c>
      <c r="E56" s="42">
        <v>0.9</v>
      </c>
      <c r="F56" s="42">
        <v>2.6</v>
      </c>
      <c r="G56" s="41">
        <f t="shared" si="0"/>
        <v>288.88888888888886</v>
      </c>
      <c r="H56" s="41">
        <f t="shared" si="1"/>
        <v>273.68421052631578</v>
      </c>
      <c r="I56" s="41">
        <f t="shared" si="2"/>
        <v>183.33333333333331</v>
      </c>
    </row>
    <row r="57" spans="1:9">
      <c r="A57" s="48" t="s">
        <v>26</v>
      </c>
      <c r="B57" s="21" t="s">
        <v>96</v>
      </c>
      <c r="C57" s="35">
        <v>0.35</v>
      </c>
      <c r="D57" s="36">
        <f t="shared" si="3"/>
        <v>116.66666666666667</v>
      </c>
      <c r="E57" s="18">
        <v>0.3</v>
      </c>
      <c r="F57" s="18">
        <v>2.6</v>
      </c>
      <c r="G57" s="36">
        <f t="shared" ref="G57:G107" si="4">F57*100/E57</f>
        <v>866.66666666666674</v>
      </c>
      <c r="H57" s="36">
        <f t="shared" ref="H57:H107" si="5">F57/C57*100</f>
        <v>742.857142857143</v>
      </c>
      <c r="I57" s="36">
        <f t="shared" ref="I57:I107" si="6">G57-D57</f>
        <v>750.00000000000011</v>
      </c>
    </row>
    <row r="58" spans="1:9">
      <c r="A58" s="48" t="s">
        <v>27</v>
      </c>
      <c r="B58" s="21" t="s">
        <v>96</v>
      </c>
      <c r="C58" s="35">
        <v>0.6</v>
      </c>
      <c r="D58" s="36">
        <v>0</v>
      </c>
      <c r="E58" s="18">
        <v>0.6</v>
      </c>
      <c r="F58" s="15">
        <v>0.01</v>
      </c>
      <c r="G58" s="36">
        <f t="shared" si="4"/>
        <v>1.6666666666666667</v>
      </c>
      <c r="H58" s="36">
        <f t="shared" si="5"/>
        <v>1.6666666666666667</v>
      </c>
      <c r="I58" s="36">
        <f t="shared" si="6"/>
        <v>1.6666666666666667</v>
      </c>
    </row>
    <row r="59" spans="1:9">
      <c r="A59" s="49" t="s">
        <v>31</v>
      </c>
      <c r="B59" s="39" t="s">
        <v>96</v>
      </c>
      <c r="C59" s="40">
        <v>1</v>
      </c>
      <c r="D59" s="41">
        <f t="shared" ref="D59:D110" si="7">C59/E59*100</f>
        <v>100</v>
      </c>
      <c r="E59" s="42">
        <v>1</v>
      </c>
      <c r="F59" s="42">
        <v>1</v>
      </c>
      <c r="G59" s="41">
        <f t="shared" si="4"/>
        <v>100</v>
      </c>
      <c r="H59" s="41">
        <f t="shared" si="5"/>
        <v>100</v>
      </c>
      <c r="I59" s="41">
        <f t="shared" si="6"/>
        <v>0</v>
      </c>
    </row>
    <row r="60" spans="1:9">
      <c r="A60" s="48" t="s">
        <v>26</v>
      </c>
      <c r="B60" s="21" t="s">
        <v>96</v>
      </c>
      <c r="C60" s="35">
        <v>0.35</v>
      </c>
      <c r="D60" s="36">
        <v>0</v>
      </c>
      <c r="E60" s="18">
        <v>0.3</v>
      </c>
      <c r="F60" s="18">
        <v>0.3</v>
      </c>
      <c r="G60" s="36">
        <f t="shared" si="4"/>
        <v>100</v>
      </c>
      <c r="H60" s="36">
        <f t="shared" si="5"/>
        <v>85.714285714285722</v>
      </c>
      <c r="I60" s="36">
        <f t="shared" si="6"/>
        <v>100</v>
      </c>
    </row>
    <row r="61" spans="1:9">
      <c r="A61" s="48" t="s">
        <v>27</v>
      </c>
      <c r="B61" s="21" t="s">
        <v>96</v>
      </c>
      <c r="C61" s="35">
        <v>0.6</v>
      </c>
      <c r="D61" s="36">
        <f t="shared" si="7"/>
        <v>100</v>
      </c>
      <c r="E61" s="18">
        <v>0.6</v>
      </c>
      <c r="F61" s="18">
        <v>0.6</v>
      </c>
      <c r="G61" s="36">
        <f t="shared" si="4"/>
        <v>100</v>
      </c>
      <c r="H61" s="36">
        <f t="shared" si="5"/>
        <v>100</v>
      </c>
      <c r="I61" s="36">
        <f t="shared" si="6"/>
        <v>0</v>
      </c>
    </row>
    <row r="62" spans="1:9">
      <c r="A62" s="49" t="s">
        <v>32</v>
      </c>
      <c r="B62" s="39" t="s">
        <v>96</v>
      </c>
      <c r="C62" s="40">
        <v>18.71</v>
      </c>
      <c r="D62" s="41">
        <f t="shared" si="7"/>
        <v>100.10700909577315</v>
      </c>
      <c r="E62" s="42">
        <v>18.690000000000001</v>
      </c>
      <c r="F62" s="42">
        <v>19.809999999999999</v>
      </c>
      <c r="G62" s="41">
        <f t="shared" si="4"/>
        <v>105.99250936329587</v>
      </c>
      <c r="H62" s="41">
        <f t="shared" si="5"/>
        <v>105.87920897915552</v>
      </c>
      <c r="I62" s="41">
        <f t="shared" si="6"/>
        <v>5.8855002675227155</v>
      </c>
    </row>
    <row r="63" spans="1:9">
      <c r="A63" s="48" t="s">
        <v>25</v>
      </c>
      <c r="B63" s="21" t="s">
        <v>96</v>
      </c>
      <c r="C63" s="35">
        <v>18.27</v>
      </c>
      <c r="D63" s="36">
        <f t="shared" si="7"/>
        <v>100.05476451259582</v>
      </c>
      <c r="E63" s="18">
        <v>18.260000000000002</v>
      </c>
      <c r="F63" s="18">
        <v>19.36</v>
      </c>
      <c r="G63" s="36">
        <f t="shared" si="4"/>
        <v>106.02409638554217</v>
      </c>
      <c r="H63" s="36">
        <f t="shared" si="5"/>
        <v>105.96606458675424</v>
      </c>
      <c r="I63" s="36">
        <f t="shared" si="6"/>
        <v>5.9693318729463414</v>
      </c>
    </row>
    <row r="64" spans="1:9">
      <c r="A64" s="48" t="s">
        <v>26</v>
      </c>
      <c r="B64" s="21" t="s">
        <v>96</v>
      </c>
      <c r="C64" s="35">
        <v>0.41</v>
      </c>
      <c r="D64" s="36">
        <f t="shared" si="7"/>
        <v>100</v>
      </c>
      <c r="E64" s="18">
        <v>0.41</v>
      </c>
      <c r="F64" s="18">
        <v>0.41</v>
      </c>
      <c r="G64" s="36">
        <f t="shared" si="4"/>
        <v>100</v>
      </c>
      <c r="H64" s="36">
        <f t="shared" si="5"/>
        <v>100</v>
      </c>
      <c r="I64" s="36">
        <f t="shared" si="6"/>
        <v>0</v>
      </c>
    </row>
    <row r="65" spans="1:9">
      <c r="A65" s="48" t="s">
        <v>27</v>
      </c>
      <c r="B65" s="21" t="s">
        <v>96</v>
      </c>
      <c r="C65" s="14">
        <v>0.02</v>
      </c>
      <c r="D65" s="36">
        <v>0</v>
      </c>
      <c r="E65" s="18">
        <v>0.02</v>
      </c>
      <c r="F65" s="15">
        <v>0.02</v>
      </c>
      <c r="G65" s="36">
        <f t="shared" si="4"/>
        <v>100</v>
      </c>
      <c r="H65" s="36">
        <v>0</v>
      </c>
      <c r="I65" s="36">
        <f t="shared" si="6"/>
        <v>100</v>
      </c>
    </row>
    <row r="66" spans="1:9">
      <c r="A66" s="30" t="s">
        <v>34</v>
      </c>
      <c r="B66" s="23" t="s">
        <v>96</v>
      </c>
      <c r="C66" s="40">
        <v>2.6</v>
      </c>
      <c r="D66" s="41">
        <f t="shared" si="7"/>
        <v>113.04347826086958</v>
      </c>
      <c r="E66" s="42">
        <v>2.2999999999999998</v>
      </c>
      <c r="F66" s="42">
        <v>2</v>
      </c>
      <c r="G66" s="41">
        <f t="shared" si="4"/>
        <v>86.956521739130437</v>
      </c>
      <c r="H66" s="41">
        <f t="shared" si="5"/>
        <v>76.92307692307692</v>
      </c>
      <c r="I66" s="41">
        <f t="shared" si="6"/>
        <v>-26.08695652173914</v>
      </c>
    </row>
    <row r="67" spans="1:9">
      <c r="A67" s="25" t="s">
        <v>26</v>
      </c>
      <c r="B67" s="19" t="s">
        <v>96</v>
      </c>
      <c r="C67" s="35">
        <v>1.21</v>
      </c>
      <c r="D67" s="36">
        <f t="shared" si="7"/>
        <v>93.076923076923066</v>
      </c>
      <c r="E67" s="18">
        <v>1.3</v>
      </c>
      <c r="F67" s="15">
        <v>0.84</v>
      </c>
      <c r="G67" s="36">
        <f t="shared" si="4"/>
        <v>64.615384615384613</v>
      </c>
      <c r="H67" s="36">
        <f t="shared" si="5"/>
        <v>69.421487603305792</v>
      </c>
      <c r="I67" s="36">
        <f t="shared" si="6"/>
        <v>-28.461538461538453</v>
      </c>
    </row>
    <row r="68" spans="1:9">
      <c r="A68" s="25" t="s">
        <v>27</v>
      </c>
      <c r="B68" s="19" t="s">
        <v>96</v>
      </c>
      <c r="C68" s="35">
        <v>1.3540000000000001</v>
      </c>
      <c r="D68" s="36">
        <f t="shared" si="7"/>
        <v>135.4</v>
      </c>
      <c r="E68" s="18">
        <v>1</v>
      </c>
      <c r="F68" s="15">
        <v>1.1200000000000001</v>
      </c>
      <c r="G68" s="36">
        <f t="shared" si="4"/>
        <v>112.00000000000001</v>
      </c>
      <c r="H68" s="36">
        <f t="shared" si="5"/>
        <v>82.717872968980799</v>
      </c>
      <c r="I68" s="36">
        <f t="shared" si="6"/>
        <v>-23.399999999999991</v>
      </c>
    </row>
    <row r="69" spans="1:9">
      <c r="A69" s="49" t="s">
        <v>35</v>
      </c>
      <c r="B69" s="39" t="s">
        <v>99</v>
      </c>
      <c r="C69" s="40">
        <v>2.2999999999999998</v>
      </c>
      <c r="D69" s="41">
        <f t="shared" si="7"/>
        <v>127.77777777777777</v>
      </c>
      <c r="E69" s="42">
        <v>1.8</v>
      </c>
      <c r="F69" s="42">
        <v>1.8</v>
      </c>
      <c r="G69" s="41">
        <f t="shared" si="4"/>
        <v>100</v>
      </c>
      <c r="H69" s="41">
        <f t="shared" si="5"/>
        <v>78.260869565217391</v>
      </c>
      <c r="I69" s="41">
        <f t="shared" si="6"/>
        <v>-27.777777777777771</v>
      </c>
    </row>
    <row r="70" spans="1:9">
      <c r="A70" s="48" t="s">
        <v>27</v>
      </c>
      <c r="B70" s="21" t="s">
        <v>99</v>
      </c>
      <c r="C70" s="35">
        <v>2.2999999999999998</v>
      </c>
      <c r="D70" s="36">
        <f t="shared" si="7"/>
        <v>127.77777777777777</v>
      </c>
      <c r="E70" s="18">
        <v>1.8</v>
      </c>
      <c r="F70" s="18">
        <v>1.8</v>
      </c>
      <c r="G70" s="36">
        <f t="shared" si="4"/>
        <v>100</v>
      </c>
      <c r="H70" s="36">
        <f t="shared" si="5"/>
        <v>78.260869565217391</v>
      </c>
      <c r="I70" s="36">
        <f t="shared" si="6"/>
        <v>-27.777777777777771</v>
      </c>
    </row>
    <row r="71" spans="1:9" ht="25.5">
      <c r="A71" s="20" t="s">
        <v>36</v>
      </c>
      <c r="B71" s="29"/>
      <c r="C71" s="37"/>
      <c r="D71" s="37"/>
      <c r="E71" s="28"/>
      <c r="F71" s="28"/>
      <c r="G71" s="37"/>
      <c r="H71" s="37"/>
      <c r="I71" s="37"/>
    </row>
    <row r="72" spans="1:9">
      <c r="A72" s="49" t="s">
        <v>33</v>
      </c>
      <c r="B72" s="39" t="s">
        <v>96</v>
      </c>
      <c r="C72" s="40">
        <v>0.36</v>
      </c>
      <c r="D72" s="41">
        <f>C72/E72*100</f>
        <v>94.73684210526315</v>
      </c>
      <c r="E72" s="42">
        <v>0.38</v>
      </c>
      <c r="F72" s="42">
        <v>0.29399999999999998</v>
      </c>
      <c r="G72" s="41">
        <f>F72*100/E72</f>
        <v>77.368421052631575</v>
      </c>
      <c r="H72" s="41">
        <f>F72/C72*100</f>
        <v>81.666666666666671</v>
      </c>
      <c r="I72" s="41">
        <f>G72-D72</f>
        <v>-17.368421052631575</v>
      </c>
    </row>
    <row r="73" spans="1:9">
      <c r="A73" s="48" t="s">
        <v>26</v>
      </c>
      <c r="B73" s="21" t="s">
        <v>96</v>
      </c>
      <c r="C73" s="35">
        <v>0.05</v>
      </c>
      <c r="D73" s="36">
        <f>C73/E73*100</f>
        <v>100</v>
      </c>
      <c r="E73" s="18">
        <v>0.05</v>
      </c>
      <c r="F73" s="15">
        <v>0.02</v>
      </c>
      <c r="G73" s="36">
        <f>F73*100/E73</f>
        <v>40</v>
      </c>
      <c r="H73" s="36">
        <f>F73/C73*100</f>
        <v>40</v>
      </c>
      <c r="I73" s="36">
        <f>G73-D73</f>
        <v>-60</v>
      </c>
    </row>
    <row r="74" spans="1:9">
      <c r="A74" s="48" t="s">
        <v>27</v>
      </c>
      <c r="B74" s="21" t="s">
        <v>96</v>
      </c>
      <c r="C74" s="35">
        <v>0.33</v>
      </c>
      <c r="D74" s="36">
        <f>C74/E74*100</f>
        <v>99.099099099099092</v>
      </c>
      <c r="E74" s="18">
        <v>0.33300000000000002</v>
      </c>
      <c r="F74" s="15">
        <v>0.27</v>
      </c>
      <c r="G74" s="36">
        <f>F74*100/E74</f>
        <v>81.081081081081081</v>
      </c>
      <c r="H74" s="36">
        <f>F74/C74*100</f>
        <v>81.818181818181827</v>
      </c>
      <c r="I74" s="36">
        <f>G74-D74</f>
        <v>-18.018018018018012</v>
      </c>
    </row>
    <row r="75" spans="1:9">
      <c r="A75" s="30" t="s">
        <v>37</v>
      </c>
      <c r="B75" s="23" t="s">
        <v>100</v>
      </c>
      <c r="C75" s="40">
        <v>1176</v>
      </c>
      <c r="D75" s="41">
        <f t="shared" si="7"/>
        <v>138.19036427732081</v>
      </c>
      <c r="E75" s="42">
        <v>851</v>
      </c>
      <c r="F75" s="42">
        <v>935</v>
      </c>
      <c r="G75" s="41">
        <f t="shared" si="4"/>
        <v>109.87074030552292</v>
      </c>
      <c r="H75" s="41">
        <f t="shared" si="5"/>
        <v>79.506802721088434</v>
      </c>
      <c r="I75" s="41">
        <f t="shared" si="6"/>
        <v>-28.319623971797895</v>
      </c>
    </row>
    <row r="76" spans="1:9">
      <c r="A76" s="25" t="s">
        <v>26</v>
      </c>
      <c r="B76" s="19" t="s">
        <v>100</v>
      </c>
      <c r="C76" s="35">
        <v>453</v>
      </c>
      <c r="D76" s="36">
        <f t="shared" si="7"/>
        <v>83.733826247689464</v>
      </c>
      <c r="E76" s="18">
        <v>541</v>
      </c>
      <c r="F76" s="18">
        <v>633</v>
      </c>
      <c r="G76" s="36">
        <f t="shared" si="4"/>
        <v>117.00554528650648</v>
      </c>
      <c r="H76" s="36">
        <f t="shared" si="5"/>
        <v>139.73509933774835</v>
      </c>
      <c r="I76" s="36">
        <f t="shared" si="6"/>
        <v>33.271719038817011</v>
      </c>
    </row>
    <row r="77" spans="1:9">
      <c r="A77" s="25" t="s">
        <v>27</v>
      </c>
      <c r="B77" s="19" t="s">
        <v>100</v>
      </c>
      <c r="C77" s="35">
        <v>723</v>
      </c>
      <c r="D77" s="36">
        <f t="shared" si="7"/>
        <v>233.22580645161287</v>
      </c>
      <c r="E77" s="18">
        <v>310</v>
      </c>
      <c r="F77" s="18">
        <v>302</v>
      </c>
      <c r="G77" s="36">
        <f t="shared" si="4"/>
        <v>97.41935483870968</v>
      </c>
      <c r="H77" s="36">
        <f t="shared" si="5"/>
        <v>41.770401106500692</v>
      </c>
      <c r="I77" s="36">
        <f t="shared" si="6"/>
        <v>-135.80645161290317</v>
      </c>
    </row>
    <row r="78" spans="1:9" ht="25.5">
      <c r="A78" s="30" t="s">
        <v>38</v>
      </c>
      <c r="B78" s="23" t="s">
        <v>100</v>
      </c>
      <c r="C78" s="40">
        <v>443</v>
      </c>
      <c r="D78" s="41">
        <f t="shared" si="7"/>
        <v>186.91983122362871</v>
      </c>
      <c r="E78" s="42">
        <v>237</v>
      </c>
      <c r="F78" s="42">
        <v>488</v>
      </c>
      <c r="G78" s="41">
        <f t="shared" si="4"/>
        <v>205.9071729957806</v>
      </c>
      <c r="H78" s="41">
        <f t="shared" si="5"/>
        <v>110.15801354401806</v>
      </c>
      <c r="I78" s="41">
        <f t="shared" si="6"/>
        <v>18.987341772151893</v>
      </c>
    </row>
    <row r="79" spans="1:9">
      <c r="A79" s="25" t="s">
        <v>26</v>
      </c>
      <c r="B79" s="19" t="s">
        <v>100</v>
      </c>
      <c r="C79" s="35">
        <v>75</v>
      </c>
      <c r="D79" s="36">
        <f t="shared" si="7"/>
        <v>83.333333333333343</v>
      </c>
      <c r="E79" s="18">
        <v>90</v>
      </c>
      <c r="F79" s="18">
        <v>341</v>
      </c>
      <c r="G79" s="36">
        <f t="shared" si="4"/>
        <v>378.88888888888891</v>
      </c>
      <c r="H79" s="36">
        <f t="shared" si="5"/>
        <v>454.66666666666669</v>
      </c>
      <c r="I79" s="36">
        <f t="shared" si="6"/>
        <v>295.55555555555554</v>
      </c>
    </row>
    <row r="80" spans="1:9">
      <c r="A80" s="25" t="s">
        <v>27</v>
      </c>
      <c r="B80" s="19" t="s">
        <v>100</v>
      </c>
      <c r="C80" s="35">
        <v>368</v>
      </c>
      <c r="D80" s="36">
        <f t="shared" si="7"/>
        <v>250.34013605442178</v>
      </c>
      <c r="E80" s="18">
        <v>147</v>
      </c>
      <c r="F80" s="18">
        <v>147</v>
      </c>
      <c r="G80" s="36">
        <f t="shared" si="4"/>
        <v>100</v>
      </c>
      <c r="H80" s="36">
        <f t="shared" si="5"/>
        <v>39.945652173913047</v>
      </c>
      <c r="I80" s="36">
        <f t="shared" si="6"/>
        <v>-150.34013605442178</v>
      </c>
    </row>
    <row r="81" spans="1:9">
      <c r="A81" s="30" t="s">
        <v>39</v>
      </c>
      <c r="B81" s="23" t="s">
        <v>100</v>
      </c>
      <c r="C81" s="40">
        <v>1123</v>
      </c>
      <c r="D81" s="41">
        <f t="shared" si="7"/>
        <v>151.55195681511472</v>
      </c>
      <c r="E81" s="42">
        <v>741</v>
      </c>
      <c r="F81" s="42">
        <v>601</v>
      </c>
      <c r="G81" s="41">
        <f t="shared" si="4"/>
        <v>81.106612685560052</v>
      </c>
      <c r="H81" s="41">
        <f t="shared" si="5"/>
        <v>53.517364203027604</v>
      </c>
      <c r="I81" s="41">
        <f t="shared" si="6"/>
        <v>-70.44534412955467</v>
      </c>
    </row>
    <row r="82" spans="1:9">
      <c r="A82" s="25" t="s">
        <v>27</v>
      </c>
      <c r="B82" s="19" t="s">
        <v>100</v>
      </c>
      <c r="C82" s="35">
        <v>1123</v>
      </c>
      <c r="D82" s="36">
        <f t="shared" si="7"/>
        <v>151.55195681511472</v>
      </c>
      <c r="E82" s="18">
        <v>741</v>
      </c>
      <c r="F82" s="18">
        <v>601</v>
      </c>
      <c r="G82" s="36">
        <f t="shared" si="4"/>
        <v>81.106612685560052</v>
      </c>
      <c r="H82" s="36">
        <f t="shared" si="5"/>
        <v>53.517364203027604</v>
      </c>
      <c r="I82" s="36">
        <f t="shared" si="6"/>
        <v>-70.44534412955467</v>
      </c>
    </row>
    <row r="83" spans="1:9">
      <c r="A83" s="30" t="s">
        <v>40</v>
      </c>
      <c r="B83" s="23" t="s">
        <v>101</v>
      </c>
      <c r="C83" s="40">
        <v>19.399999999999999</v>
      </c>
      <c r="D83" s="41">
        <f t="shared" si="7"/>
        <v>100</v>
      </c>
      <c r="E83" s="42">
        <v>19.399999999999999</v>
      </c>
      <c r="F83" s="42">
        <v>26.9</v>
      </c>
      <c r="G83" s="41">
        <f t="shared" si="4"/>
        <v>138.65979381443299</v>
      </c>
      <c r="H83" s="41">
        <f t="shared" si="5"/>
        <v>138.65979381443299</v>
      </c>
      <c r="I83" s="41">
        <f t="shared" si="6"/>
        <v>38.659793814432987</v>
      </c>
    </row>
    <row r="84" spans="1:9">
      <c r="A84" s="25" t="s">
        <v>27</v>
      </c>
      <c r="B84" s="19" t="s">
        <v>101</v>
      </c>
      <c r="C84" s="35">
        <v>19.399999999999999</v>
      </c>
      <c r="D84" s="36">
        <f t="shared" si="7"/>
        <v>100</v>
      </c>
      <c r="E84" s="18">
        <v>19.399999999999999</v>
      </c>
      <c r="F84" s="18">
        <v>26.9</v>
      </c>
      <c r="G84" s="36">
        <f t="shared" si="4"/>
        <v>138.65979381443299</v>
      </c>
      <c r="H84" s="36">
        <f t="shared" si="5"/>
        <v>138.65979381443299</v>
      </c>
      <c r="I84" s="36">
        <f t="shared" si="6"/>
        <v>38.659793814432987</v>
      </c>
    </row>
    <row r="85" spans="1:9">
      <c r="A85" s="30" t="s">
        <v>132</v>
      </c>
      <c r="B85" s="39" t="s">
        <v>133</v>
      </c>
      <c r="C85" s="40">
        <v>0</v>
      </c>
      <c r="D85" s="41">
        <v>0</v>
      </c>
      <c r="E85" s="42">
        <v>0</v>
      </c>
      <c r="F85" s="42">
        <v>1.6</v>
      </c>
      <c r="G85" s="41">
        <v>0</v>
      </c>
      <c r="H85" s="41">
        <v>0</v>
      </c>
      <c r="I85" s="36">
        <f t="shared" si="6"/>
        <v>0</v>
      </c>
    </row>
    <row r="86" spans="1:9">
      <c r="A86" s="25" t="s">
        <v>26</v>
      </c>
      <c r="B86" s="21" t="s">
        <v>133</v>
      </c>
      <c r="C86" s="35">
        <v>0</v>
      </c>
      <c r="D86" s="36">
        <v>0</v>
      </c>
      <c r="E86" s="18">
        <v>0</v>
      </c>
      <c r="F86" s="18">
        <v>1.2</v>
      </c>
      <c r="G86" s="36">
        <v>0</v>
      </c>
      <c r="H86" s="36">
        <v>0</v>
      </c>
      <c r="I86" s="36">
        <f t="shared" si="6"/>
        <v>0</v>
      </c>
    </row>
    <row r="87" spans="1:9">
      <c r="A87" s="25" t="s">
        <v>27</v>
      </c>
      <c r="B87" s="21" t="s">
        <v>133</v>
      </c>
      <c r="C87" s="35">
        <v>0</v>
      </c>
      <c r="D87" s="36">
        <v>0</v>
      </c>
      <c r="E87" s="18">
        <v>0</v>
      </c>
      <c r="F87" s="18">
        <v>0.4</v>
      </c>
      <c r="G87" s="36">
        <v>0</v>
      </c>
      <c r="H87" s="36">
        <v>0</v>
      </c>
      <c r="I87" s="36">
        <f t="shared" si="6"/>
        <v>0</v>
      </c>
    </row>
    <row r="88" spans="1:9">
      <c r="A88" s="30" t="s">
        <v>134</v>
      </c>
      <c r="B88" s="23" t="s">
        <v>95</v>
      </c>
      <c r="C88" s="40">
        <v>1038.8</v>
      </c>
      <c r="D88" s="41">
        <f t="shared" si="7"/>
        <v>105.65500406834825</v>
      </c>
      <c r="E88" s="42">
        <v>983.2</v>
      </c>
      <c r="F88" s="42">
        <v>1046.0999999999999</v>
      </c>
      <c r="G88" s="41">
        <f t="shared" si="4"/>
        <v>106.3974776240846</v>
      </c>
      <c r="H88" s="41">
        <f t="shared" si="5"/>
        <v>100.70273392375817</v>
      </c>
      <c r="I88" s="41">
        <f t="shared" si="6"/>
        <v>0.74247355573635332</v>
      </c>
    </row>
    <row r="89" spans="1:9">
      <c r="A89" s="25" t="s">
        <v>17</v>
      </c>
      <c r="B89" s="19" t="s">
        <v>95</v>
      </c>
      <c r="C89" s="35">
        <v>1038.8</v>
      </c>
      <c r="D89" s="36">
        <f t="shared" si="7"/>
        <v>105.65500406834825</v>
      </c>
      <c r="E89" s="18">
        <v>983.2</v>
      </c>
      <c r="F89" s="18">
        <v>1046.0999999999999</v>
      </c>
      <c r="G89" s="36">
        <f t="shared" si="4"/>
        <v>106.3974776240846</v>
      </c>
      <c r="H89" s="36">
        <f t="shared" si="5"/>
        <v>100.70273392375817</v>
      </c>
      <c r="I89" s="36">
        <f t="shared" si="6"/>
        <v>0.74247355573635332</v>
      </c>
    </row>
    <row r="90" spans="1:9">
      <c r="A90" s="30" t="s">
        <v>135</v>
      </c>
      <c r="B90" s="23" t="s">
        <v>95</v>
      </c>
      <c r="C90" s="35">
        <v>8.9</v>
      </c>
      <c r="D90" s="36">
        <f t="shared" si="7"/>
        <v>117.10526315789475</v>
      </c>
      <c r="E90" s="18">
        <v>7.6</v>
      </c>
      <c r="F90" s="18">
        <v>9.6</v>
      </c>
      <c r="G90" s="36">
        <f t="shared" si="4"/>
        <v>126.31578947368422</v>
      </c>
      <c r="H90" s="36">
        <f t="shared" si="5"/>
        <v>107.86516853932584</v>
      </c>
      <c r="I90" s="36">
        <f t="shared" si="6"/>
        <v>9.2105263157894655</v>
      </c>
    </row>
    <row r="91" spans="1:9">
      <c r="A91" s="25" t="s">
        <v>17</v>
      </c>
      <c r="B91" s="19" t="s">
        <v>95</v>
      </c>
      <c r="C91" s="35">
        <v>8.9</v>
      </c>
      <c r="D91" s="36">
        <f t="shared" si="7"/>
        <v>117.10526315789475</v>
      </c>
      <c r="E91" s="18">
        <v>7.6</v>
      </c>
      <c r="F91" s="18">
        <v>9.6</v>
      </c>
      <c r="G91" s="36">
        <f t="shared" si="4"/>
        <v>126.31578947368422</v>
      </c>
      <c r="H91" s="36">
        <f t="shared" si="5"/>
        <v>107.86516853932584</v>
      </c>
      <c r="I91" s="36">
        <f t="shared" si="6"/>
        <v>9.2105263157894655</v>
      </c>
    </row>
    <row r="92" spans="1:9" ht="38.25">
      <c r="A92" s="30" t="s">
        <v>41</v>
      </c>
      <c r="B92" s="23" t="s">
        <v>95</v>
      </c>
      <c r="C92" s="35">
        <v>627</v>
      </c>
      <c r="D92" s="36">
        <f t="shared" si="7"/>
        <v>113.56638290164824</v>
      </c>
      <c r="E92" s="18">
        <v>552.1</v>
      </c>
      <c r="F92" s="18">
        <v>594.70000000000005</v>
      </c>
      <c r="G92" s="36">
        <f t="shared" si="4"/>
        <v>107.71599347944213</v>
      </c>
      <c r="H92" s="36">
        <f t="shared" si="5"/>
        <v>94.848484848484858</v>
      </c>
      <c r="I92" s="36">
        <f t="shared" si="6"/>
        <v>-5.8503894222061064</v>
      </c>
    </row>
    <row r="93" spans="1:9">
      <c r="A93" s="25" t="s">
        <v>17</v>
      </c>
      <c r="B93" s="19" t="s">
        <v>95</v>
      </c>
      <c r="C93" s="35">
        <v>627</v>
      </c>
      <c r="D93" s="36">
        <f t="shared" si="7"/>
        <v>113.56638290164824</v>
      </c>
      <c r="E93" s="18">
        <v>552.1</v>
      </c>
      <c r="F93" s="18">
        <v>594.70000000000005</v>
      </c>
      <c r="G93" s="36">
        <f t="shared" si="4"/>
        <v>107.71599347944213</v>
      </c>
      <c r="H93" s="36">
        <f t="shared" si="5"/>
        <v>94.848484848484858</v>
      </c>
      <c r="I93" s="36">
        <f t="shared" si="6"/>
        <v>-5.8503894222061064</v>
      </c>
    </row>
    <row r="94" spans="1:9" ht="38.25">
      <c r="A94" s="30" t="s">
        <v>42</v>
      </c>
      <c r="B94" s="23" t="s">
        <v>95</v>
      </c>
      <c r="C94" s="35">
        <v>35.6</v>
      </c>
      <c r="D94" s="36">
        <f t="shared" si="7"/>
        <v>45.466155810983402</v>
      </c>
      <c r="E94" s="18">
        <v>78.3</v>
      </c>
      <c r="F94" s="18">
        <v>26.7</v>
      </c>
      <c r="G94" s="36">
        <f t="shared" si="4"/>
        <v>34.099616858237546</v>
      </c>
      <c r="H94" s="36">
        <f t="shared" si="5"/>
        <v>75</v>
      </c>
      <c r="I94" s="36">
        <f t="shared" si="6"/>
        <v>-11.366538952745856</v>
      </c>
    </row>
    <row r="95" spans="1:9">
      <c r="A95" s="25" t="s">
        <v>17</v>
      </c>
      <c r="B95" s="19" t="s">
        <v>95</v>
      </c>
      <c r="C95" s="35">
        <v>35.6</v>
      </c>
      <c r="D95" s="36">
        <f t="shared" si="7"/>
        <v>142.97188755020082</v>
      </c>
      <c r="E95" s="18">
        <v>24.9</v>
      </c>
      <c r="F95" s="18">
        <v>26.7</v>
      </c>
      <c r="G95" s="36">
        <f t="shared" si="4"/>
        <v>107.22891566265061</v>
      </c>
      <c r="H95" s="36">
        <f t="shared" si="5"/>
        <v>75</v>
      </c>
      <c r="I95" s="36">
        <f t="shared" si="6"/>
        <v>-35.742971887550212</v>
      </c>
    </row>
    <row r="96" spans="1:9">
      <c r="A96" s="20" t="s">
        <v>136</v>
      </c>
      <c r="B96" s="33"/>
      <c r="C96" s="37"/>
      <c r="D96" s="37"/>
      <c r="E96" s="28"/>
      <c r="F96" s="28"/>
      <c r="G96" s="37"/>
      <c r="H96" s="37"/>
      <c r="I96" s="37"/>
    </row>
    <row r="97" spans="1:9" ht="25.5">
      <c r="A97" s="25" t="s">
        <v>43</v>
      </c>
      <c r="B97" s="19" t="s">
        <v>92</v>
      </c>
      <c r="C97" s="35">
        <v>450</v>
      </c>
      <c r="D97" s="36">
        <f t="shared" si="7"/>
        <v>101.12359550561798</v>
      </c>
      <c r="E97" s="18">
        <v>445</v>
      </c>
      <c r="F97" s="18">
        <v>408</v>
      </c>
      <c r="G97" s="36">
        <f t="shared" si="4"/>
        <v>91.68539325842697</v>
      </c>
      <c r="H97" s="36">
        <f t="shared" si="5"/>
        <v>90.666666666666657</v>
      </c>
      <c r="I97" s="36">
        <f t="shared" si="6"/>
        <v>-9.4382022471910147</v>
      </c>
    </row>
    <row r="98" spans="1:9" ht="25.5">
      <c r="A98" s="25" t="s">
        <v>44</v>
      </c>
      <c r="B98" s="19" t="s">
        <v>94</v>
      </c>
      <c r="C98" s="35">
        <v>611</v>
      </c>
      <c r="D98" s="36">
        <f t="shared" si="7"/>
        <v>100.1639344262295</v>
      </c>
      <c r="E98" s="18">
        <v>610</v>
      </c>
      <c r="F98" s="18">
        <v>558</v>
      </c>
      <c r="G98" s="36">
        <f t="shared" si="4"/>
        <v>91.47540983606558</v>
      </c>
      <c r="H98" s="36">
        <f t="shared" si="5"/>
        <v>91.325695581014728</v>
      </c>
      <c r="I98" s="36">
        <f t="shared" si="6"/>
        <v>-8.6885245901639223</v>
      </c>
    </row>
    <row r="99" spans="1:9" ht="25.5">
      <c r="A99" s="25" t="s">
        <v>45</v>
      </c>
      <c r="B99" s="19" t="s">
        <v>94</v>
      </c>
      <c r="C99" s="36">
        <v>395</v>
      </c>
      <c r="D99" s="36">
        <f t="shared" si="7"/>
        <v>101.02301790281329</v>
      </c>
      <c r="E99" s="18">
        <v>391</v>
      </c>
      <c r="F99" s="18">
        <v>353</v>
      </c>
      <c r="G99" s="36">
        <f t="shared" si="4"/>
        <v>90.28132992327366</v>
      </c>
      <c r="H99" s="36">
        <f t="shared" si="5"/>
        <v>89.367088607594937</v>
      </c>
      <c r="I99" s="36">
        <f t="shared" si="6"/>
        <v>-10.741687979539634</v>
      </c>
    </row>
    <row r="100" spans="1:9" ht="76.5">
      <c r="A100" s="25" t="s">
        <v>46</v>
      </c>
      <c r="B100" s="19" t="s">
        <v>102</v>
      </c>
      <c r="C100" s="35">
        <v>10</v>
      </c>
      <c r="D100" s="36">
        <f t="shared" si="7"/>
        <v>100</v>
      </c>
      <c r="E100" s="18">
        <v>10</v>
      </c>
      <c r="F100" s="18">
        <v>10</v>
      </c>
      <c r="G100" s="36">
        <f t="shared" si="4"/>
        <v>100</v>
      </c>
      <c r="H100" s="36">
        <f t="shared" si="5"/>
        <v>100</v>
      </c>
      <c r="I100" s="36">
        <f t="shared" si="6"/>
        <v>0</v>
      </c>
    </row>
    <row r="101" spans="1:9">
      <c r="A101" s="20" t="s">
        <v>137</v>
      </c>
      <c r="B101" s="27"/>
      <c r="C101" s="38"/>
      <c r="D101" s="37"/>
      <c r="E101" s="28"/>
      <c r="F101" s="28"/>
      <c r="G101" s="37"/>
      <c r="H101" s="37"/>
      <c r="I101" s="37"/>
    </row>
    <row r="102" spans="1:9">
      <c r="A102" s="30" t="s">
        <v>139</v>
      </c>
      <c r="B102" s="19"/>
      <c r="C102" s="35"/>
      <c r="D102" s="36"/>
      <c r="E102" s="18"/>
      <c r="F102" s="18"/>
      <c r="G102" s="36"/>
      <c r="H102" s="36"/>
      <c r="I102" s="36"/>
    </row>
    <row r="103" spans="1:9" ht="25.5">
      <c r="A103" s="25" t="s">
        <v>138</v>
      </c>
      <c r="B103" s="19" t="s">
        <v>92</v>
      </c>
      <c r="C103" s="35">
        <v>6273</v>
      </c>
      <c r="D103" s="36">
        <f t="shared" si="7"/>
        <v>123.24165029469548</v>
      </c>
      <c r="E103" s="18">
        <v>5090</v>
      </c>
      <c r="F103" s="18">
        <v>6273</v>
      </c>
      <c r="G103" s="36">
        <f t="shared" si="4"/>
        <v>123.24165029469548</v>
      </c>
      <c r="H103" s="36">
        <f t="shared" si="5"/>
        <v>100</v>
      </c>
      <c r="I103" s="36">
        <f t="shared" si="6"/>
        <v>0</v>
      </c>
    </row>
    <row r="104" spans="1:9" ht="25.5">
      <c r="A104" s="25" t="s">
        <v>140</v>
      </c>
      <c r="B104" s="19" t="s">
        <v>141</v>
      </c>
      <c r="C104" s="35">
        <v>8346</v>
      </c>
      <c r="D104" s="36">
        <f t="shared" si="7"/>
        <v>220.82870296872522</v>
      </c>
      <c r="E104" s="18">
        <v>3779.4</v>
      </c>
      <c r="F104" s="18">
        <v>8346</v>
      </c>
      <c r="G104" s="36">
        <f t="shared" si="4"/>
        <v>220.8287029687252</v>
      </c>
      <c r="H104" s="36">
        <f t="shared" si="5"/>
        <v>100</v>
      </c>
      <c r="I104" s="36">
        <f t="shared" si="6"/>
        <v>0</v>
      </c>
    </row>
    <row r="105" spans="1:9" ht="25.5">
      <c r="A105" s="20" t="s">
        <v>142</v>
      </c>
      <c r="B105" s="27"/>
      <c r="C105" s="38"/>
      <c r="D105" s="37"/>
      <c r="E105" s="28"/>
      <c r="F105" s="28"/>
      <c r="G105" s="37"/>
      <c r="H105" s="37"/>
      <c r="I105" s="37"/>
    </row>
    <row r="106" spans="1:9" ht="38.25">
      <c r="A106" s="25" t="s">
        <v>143</v>
      </c>
      <c r="B106" s="19" t="s">
        <v>92</v>
      </c>
      <c r="C106" s="35">
        <v>5906</v>
      </c>
      <c r="D106" s="36">
        <f t="shared" si="7"/>
        <v>107.18693284936481</v>
      </c>
      <c r="E106" s="18">
        <v>5510</v>
      </c>
      <c r="F106" s="18">
        <v>5906</v>
      </c>
      <c r="G106" s="36">
        <f t="shared" si="4"/>
        <v>107.18693284936479</v>
      </c>
      <c r="H106" s="36">
        <f t="shared" si="5"/>
        <v>100</v>
      </c>
      <c r="I106" s="36">
        <f t="shared" si="6"/>
        <v>0</v>
      </c>
    </row>
    <row r="107" spans="1:9">
      <c r="A107" s="25" t="s">
        <v>144</v>
      </c>
      <c r="B107" s="19" t="s">
        <v>141</v>
      </c>
      <c r="C107" s="35">
        <v>6156.7</v>
      </c>
      <c r="D107" s="36">
        <f t="shared" si="7"/>
        <v>134.40815613675062</v>
      </c>
      <c r="E107" s="18">
        <v>4580.6000000000004</v>
      </c>
      <c r="F107" s="18">
        <v>6156.7</v>
      </c>
      <c r="G107" s="36">
        <f t="shared" si="4"/>
        <v>134.40815613675062</v>
      </c>
      <c r="H107" s="36">
        <f t="shared" si="5"/>
        <v>100</v>
      </c>
      <c r="I107" s="36">
        <f t="shared" si="6"/>
        <v>0</v>
      </c>
    </row>
    <row r="108" spans="1:9" ht="25.5">
      <c r="A108" s="20" t="s">
        <v>59</v>
      </c>
      <c r="B108" s="32"/>
      <c r="C108" s="38"/>
      <c r="D108" s="37"/>
      <c r="E108" s="28"/>
      <c r="F108" s="28"/>
      <c r="G108" s="37"/>
      <c r="H108" s="37"/>
      <c r="I108" s="37"/>
    </row>
    <row r="109" spans="1:9" s="44" customFormat="1" ht="25.5">
      <c r="A109" s="25" t="s">
        <v>145</v>
      </c>
      <c r="B109" s="19" t="s">
        <v>147</v>
      </c>
      <c r="C109" s="35">
        <v>848.8</v>
      </c>
      <c r="D109" s="36">
        <f t="shared" si="7"/>
        <v>102.77273277636519</v>
      </c>
      <c r="E109" s="18">
        <v>825.9</v>
      </c>
      <c r="F109" s="18">
        <v>848.5</v>
      </c>
      <c r="G109" s="36">
        <f>F109*100/E109</f>
        <v>102.73640876619446</v>
      </c>
      <c r="H109" s="36">
        <f>F109/C109*100</f>
        <v>99.964655984919887</v>
      </c>
      <c r="I109" s="36">
        <f>G109-D109</f>
        <v>-3.6324010170730503E-2</v>
      </c>
    </row>
    <row r="110" spans="1:9" ht="25.5">
      <c r="A110" s="25" t="s">
        <v>146</v>
      </c>
      <c r="B110" s="19" t="s">
        <v>148</v>
      </c>
      <c r="C110" s="35">
        <v>24406</v>
      </c>
      <c r="D110" s="36">
        <f t="shared" si="7"/>
        <v>100</v>
      </c>
      <c r="E110" s="18">
        <v>24406</v>
      </c>
      <c r="F110" s="18">
        <v>24406</v>
      </c>
      <c r="G110" s="36">
        <f>F110*100/E110</f>
        <v>100</v>
      </c>
      <c r="H110" s="36">
        <f>F110/C110*100</f>
        <v>100</v>
      </c>
      <c r="I110" s="36">
        <f>G110-D110</f>
        <v>0</v>
      </c>
    </row>
    <row r="111" spans="1:9" ht="38.25" hidden="1">
      <c r="A111" s="20" t="s">
        <v>47</v>
      </c>
      <c r="B111" s="27"/>
      <c r="C111" s="37"/>
      <c r="D111" s="37"/>
      <c r="E111" s="28"/>
      <c r="F111" s="28"/>
      <c r="G111" s="37"/>
      <c r="H111" s="37"/>
      <c r="I111" s="37"/>
    </row>
    <row r="112" spans="1:9" ht="25.5" hidden="1">
      <c r="A112" s="17" t="s">
        <v>48</v>
      </c>
      <c r="B112" s="19" t="s">
        <v>103</v>
      </c>
      <c r="C112" s="35">
        <v>4857</v>
      </c>
      <c r="D112" s="36">
        <f t="shared" ref="D112:D154" si="8">C112/E112*100</f>
        <v>100</v>
      </c>
      <c r="E112" s="18">
        <v>4857</v>
      </c>
      <c r="F112" s="18">
        <v>4857</v>
      </c>
      <c r="G112" s="36">
        <f>F112*100/E112</f>
        <v>100</v>
      </c>
      <c r="H112" s="36">
        <f>F112/C112*100</f>
        <v>100</v>
      </c>
      <c r="I112" s="36">
        <f t="shared" ref="I112:I118" si="9">G112-D112</f>
        <v>0</v>
      </c>
    </row>
    <row r="113" spans="1:9" ht="51" hidden="1">
      <c r="A113" s="17" t="s">
        <v>49</v>
      </c>
      <c r="B113" s="19" t="s">
        <v>91</v>
      </c>
      <c r="C113" s="35">
        <v>0</v>
      </c>
      <c r="D113" s="36"/>
      <c r="E113" s="18"/>
      <c r="F113" s="18"/>
      <c r="G113" s="36"/>
      <c r="H113" s="36"/>
      <c r="I113" s="36">
        <f t="shared" si="9"/>
        <v>0</v>
      </c>
    </row>
    <row r="114" spans="1:9" hidden="1">
      <c r="A114" s="22" t="s">
        <v>50</v>
      </c>
      <c r="B114" s="19"/>
      <c r="C114" s="35">
        <v>446164.5</v>
      </c>
      <c r="D114" s="36">
        <f>C114/E114*100</f>
        <v>132.89999087617522</v>
      </c>
      <c r="E114" s="18">
        <v>335714.47</v>
      </c>
      <c r="F114" s="18">
        <v>335714.47</v>
      </c>
      <c r="G114" s="36">
        <f>F114*100/E114</f>
        <v>100.00000000000001</v>
      </c>
      <c r="H114" s="36">
        <f>F114/C114*100</f>
        <v>75.244549936178245</v>
      </c>
      <c r="I114" s="36">
        <f t="shared" si="9"/>
        <v>-32.89999087617521</v>
      </c>
    </row>
    <row r="115" spans="1:9" hidden="1">
      <c r="A115" s="22" t="s">
        <v>51</v>
      </c>
      <c r="B115" s="19"/>
      <c r="C115" s="18">
        <v>480794.2</v>
      </c>
      <c r="D115" s="36">
        <f t="shared" si="8"/>
        <v>132.9000025983259</v>
      </c>
      <c r="E115" s="18">
        <v>361771.4</v>
      </c>
      <c r="F115" s="18">
        <v>361771.4</v>
      </c>
      <c r="G115" s="36">
        <f>F115*100/E115</f>
        <v>100</v>
      </c>
      <c r="H115" s="36">
        <f>F115/C115*100</f>
        <v>75.244543299399197</v>
      </c>
      <c r="I115" s="36">
        <f t="shared" si="9"/>
        <v>-32.900002598325898</v>
      </c>
    </row>
    <row r="116" spans="1:9" hidden="1">
      <c r="A116" s="22" t="s">
        <v>52</v>
      </c>
      <c r="B116" s="19"/>
      <c r="C116" s="35">
        <v>140293.20000000001</v>
      </c>
      <c r="D116" s="36">
        <f t="shared" si="8"/>
        <v>132.89996183322171</v>
      </c>
      <c r="E116" s="18">
        <v>105563.01</v>
      </c>
      <c r="F116" s="18">
        <v>105563.01</v>
      </c>
      <c r="G116" s="36">
        <f>F116*100/E116</f>
        <v>100</v>
      </c>
      <c r="H116" s="36">
        <f>F116/C116*100</f>
        <v>75.244566379553675</v>
      </c>
      <c r="I116" s="36">
        <f t="shared" si="9"/>
        <v>-32.89996183322171</v>
      </c>
    </row>
    <row r="117" spans="1:9" hidden="1">
      <c r="A117" s="22" t="s">
        <v>53</v>
      </c>
      <c r="B117" s="19"/>
      <c r="C117" s="35">
        <v>205068.45</v>
      </c>
      <c r="D117" s="36">
        <f t="shared" si="8"/>
        <v>132.900010051664</v>
      </c>
      <c r="E117" s="18">
        <v>154302.81</v>
      </c>
      <c r="F117" s="18">
        <v>154302.81</v>
      </c>
      <c r="G117" s="36">
        <f>F117*100/E117</f>
        <v>100</v>
      </c>
      <c r="H117" s="36">
        <f>F117/C117*100</f>
        <v>75.244539079512236</v>
      </c>
      <c r="I117" s="36">
        <f t="shared" si="9"/>
        <v>-32.900010051663998</v>
      </c>
    </row>
    <row r="118" spans="1:9" hidden="1">
      <c r="A118" s="22" t="s">
        <v>54</v>
      </c>
      <c r="B118" s="19"/>
      <c r="C118" s="35">
        <v>269834.8</v>
      </c>
      <c r="D118" s="36">
        <f t="shared" si="8"/>
        <v>132.89997832896628</v>
      </c>
      <c r="E118" s="18">
        <v>203036</v>
      </c>
      <c r="F118" s="18">
        <v>203036</v>
      </c>
      <c r="G118" s="36">
        <f>F118*100/E118</f>
        <v>100</v>
      </c>
      <c r="H118" s="36">
        <f>F118/C118*100</f>
        <v>75.244557040085269</v>
      </c>
      <c r="I118" s="36">
        <f t="shared" si="9"/>
        <v>-32.899978328966284</v>
      </c>
    </row>
    <row r="119" spans="1:9" ht="25.5">
      <c r="A119" s="20" t="s">
        <v>55</v>
      </c>
      <c r="B119" s="27"/>
      <c r="C119" s="37"/>
      <c r="D119" s="37"/>
      <c r="E119" s="28"/>
      <c r="F119" s="28"/>
      <c r="G119" s="37"/>
      <c r="H119" s="37"/>
      <c r="I119" s="37"/>
    </row>
    <row r="120" spans="1:9" ht="25.5">
      <c r="A120" s="25" t="s">
        <v>56</v>
      </c>
      <c r="B120" s="19" t="s">
        <v>92</v>
      </c>
      <c r="C120" s="35">
        <v>1</v>
      </c>
      <c r="D120" s="36">
        <v>0</v>
      </c>
      <c r="E120" s="18">
        <v>0</v>
      </c>
      <c r="F120" s="18">
        <v>1</v>
      </c>
      <c r="G120" s="36">
        <v>0</v>
      </c>
      <c r="H120" s="36">
        <f>F120/C120*100</f>
        <v>100</v>
      </c>
      <c r="I120" s="36">
        <v>0</v>
      </c>
    </row>
    <row r="121" spans="1:9" ht="25.5">
      <c r="A121" s="25" t="s">
        <v>57</v>
      </c>
      <c r="B121" s="19" t="s">
        <v>98</v>
      </c>
      <c r="C121" s="35">
        <v>0.3</v>
      </c>
      <c r="D121" s="36">
        <v>0</v>
      </c>
      <c r="E121" s="18">
        <v>0</v>
      </c>
      <c r="F121" s="18">
        <v>0.3</v>
      </c>
      <c r="G121" s="36">
        <v>0</v>
      </c>
      <c r="H121" s="36">
        <f>F121/C121*100</f>
        <v>100</v>
      </c>
      <c r="I121" s="36">
        <v>0</v>
      </c>
    </row>
    <row r="122" spans="1:9" ht="25.5">
      <c r="A122" s="25" t="s">
        <v>58</v>
      </c>
      <c r="B122" s="19" t="s">
        <v>104</v>
      </c>
      <c r="C122" s="35">
        <v>3580.9</v>
      </c>
      <c r="D122" s="36" t="e">
        <f t="shared" si="8"/>
        <v>#DIV/0!</v>
      </c>
      <c r="E122" s="18">
        <v>0</v>
      </c>
      <c r="F122" s="18">
        <v>3580.9</v>
      </c>
      <c r="G122" s="36">
        <v>0</v>
      </c>
      <c r="H122" s="36">
        <f>F122/C122*100</f>
        <v>100</v>
      </c>
      <c r="I122" s="36">
        <v>0</v>
      </c>
    </row>
    <row r="123" spans="1:9">
      <c r="A123" s="20" t="s">
        <v>60</v>
      </c>
      <c r="B123" s="31"/>
      <c r="C123" s="38"/>
      <c r="D123" s="37"/>
      <c r="E123" s="28"/>
      <c r="F123" s="28"/>
      <c r="G123" s="37"/>
      <c r="H123" s="37"/>
      <c r="I123" s="37"/>
    </row>
    <row r="124" spans="1:9" ht="25.5">
      <c r="A124" s="30" t="s">
        <v>149</v>
      </c>
      <c r="B124" s="45"/>
      <c r="C124" s="35"/>
      <c r="D124" s="36"/>
      <c r="E124" s="18"/>
      <c r="F124" s="18"/>
      <c r="G124" s="36"/>
      <c r="H124" s="36"/>
      <c r="I124" s="36"/>
    </row>
    <row r="125" spans="1:9" ht="51">
      <c r="A125" s="25" t="s">
        <v>150</v>
      </c>
      <c r="B125" s="19" t="s">
        <v>105</v>
      </c>
      <c r="C125" s="35">
        <v>145</v>
      </c>
      <c r="D125" s="36">
        <f t="shared" si="8"/>
        <v>103.57142857142858</v>
      </c>
      <c r="E125" s="18">
        <v>140</v>
      </c>
      <c r="F125" s="18">
        <v>145</v>
      </c>
      <c r="G125" s="36">
        <f>F125*100/E125</f>
        <v>103.57142857142857</v>
      </c>
      <c r="H125" s="36">
        <f>F125/C125*100</f>
        <v>100</v>
      </c>
      <c r="I125" s="36">
        <f>G125-D125</f>
        <v>0</v>
      </c>
    </row>
    <row r="126" spans="1:9" ht="38.25">
      <c r="A126" s="47" t="s">
        <v>67</v>
      </c>
      <c r="B126" s="19" t="s">
        <v>106</v>
      </c>
      <c r="C126" s="35">
        <v>11.5</v>
      </c>
      <c r="D126" s="36">
        <f t="shared" si="8"/>
        <v>114.99999999999999</v>
      </c>
      <c r="E126" s="18">
        <v>10</v>
      </c>
      <c r="F126" s="18">
        <v>11.8</v>
      </c>
      <c r="G126" s="36">
        <f t="shared" ref="G126:G144" si="10">F126*100/E126</f>
        <v>118</v>
      </c>
      <c r="H126" s="36">
        <f t="shared" ref="H126:H144" si="11">F126/C126*100</f>
        <v>102.60869565217392</v>
      </c>
      <c r="I126" s="36">
        <f t="shared" ref="I126:I144" si="12">G126-D126</f>
        <v>3.0000000000000142</v>
      </c>
    </row>
    <row r="127" spans="1:9" ht="38.25">
      <c r="A127" s="25" t="s">
        <v>68</v>
      </c>
      <c r="B127" s="19" t="s">
        <v>106</v>
      </c>
      <c r="C127" s="35">
        <v>15.5</v>
      </c>
      <c r="D127" s="36">
        <f t="shared" si="8"/>
        <v>100</v>
      </c>
      <c r="E127" s="18">
        <v>15.5</v>
      </c>
      <c r="F127" s="18">
        <v>16</v>
      </c>
      <c r="G127" s="36">
        <f t="shared" si="10"/>
        <v>103.2258064516129</v>
      </c>
      <c r="H127" s="36">
        <f t="shared" si="11"/>
        <v>103.2258064516129</v>
      </c>
      <c r="I127" s="36">
        <f t="shared" si="12"/>
        <v>3.2258064516128968</v>
      </c>
    </row>
    <row r="128" spans="1:9" ht="38.25">
      <c r="A128" s="25" t="s">
        <v>69</v>
      </c>
      <c r="B128" s="19" t="s">
        <v>106</v>
      </c>
      <c r="C128" s="35">
        <v>20</v>
      </c>
      <c r="D128" s="36">
        <f t="shared" si="8"/>
        <v>100</v>
      </c>
      <c r="E128" s="18">
        <v>20</v>
      </c>
      <c r="F128" s="18">
        <v>20</v>
      </c>
      <c r="G128" s="36">
        <f t="shared" si="10"/>
        <v>100</v>
      </c>
      <c r="H128" s="36">
        <f t="shared" si="11"/>
        <v>100</v>
      </c>
      <c r="I128" s="36">
        <f t="shared" si="12"/>
        <v>0</v>
      </c>
    </row>
    <row r="129" spans="1:9" ht="38.25">
      <c r="A129" s="25" t="s">
        <v>70</v>
      </c>
      <c r="B129" s="19" t="s">
        <v>106</v>
      </c>
      <c r="C129" s="35">
        <v>25</v>
      </c>
      <c r="D129" s="36">
        <f t="shared" si="8"/>
        <v>100</v>
      </c>
      <c r="E129" s="18">
        <v>25</v>
      </c>
      <c r="F129" s="18">
        <v>27</v>
      </c>
      <c r="G129" s="36">
        <f t="shared" si="10"/>
        <v>108</v>
      </c>
      <c r="H129" s="36">
        <f t="shared" si="11"/>
        <v>108</v>
      </c>
      <c r="I129" s="36">
        <f t="shared" si="12"/>
        <v>8</v>
      </c>
    </row>
    <row r="130" spans="1:9" ht="63.75">
      <c r="A130" s="30" t="s">
        <v>151</v>
      </c>
      <c r="B130" s="23" t="s">
        <v>152</v>
      </c>
      <c r="C130" s="40">
        <v>932</v>
      </c>
      <c r="D130" s="41">
        <f t="shared" si="8"/>
        <v>100</v>
      </c>
      <c r="E130" s="42">
        <v>932</v>
      </c>
      <c r="F130" s="42">
        <v>650</v>
      </c>
      <c r="G130" s="41">
        <f t="shared" si="10"/>
        <v>69.742489270386272</v>
      </c>
      <c r="H130" s="41">
        <f t="shared" si="11"/>
        <v>69.742489270386272</v>
      </c>
      <c r="I130" s="41">
        <f t="shared" si="12"/>
        <v>-30.257510729613728</v>
      </c>
    </row>
    <row r="131" spans="1:9" ht="25.5">
      <c r="A131" s="25" t="s">
        <v>61</v>
      </c>
      <c r="B131" s="19" t="s">
        <v>103</v>
      </c>
      <c r="C131" s="35">
        <v>744</v>
      </c>
      <c r="D131" s="36">
        <f t="shared" si="8"/>
        <v>100</v>
      </c>
      <c r="E131" s="18">
        <v>744</v>
      </c>
      <c r="F131" s="18">
        <v>744</v>
      </c>
      <c r="G131" s="36">
        <f t="shared" si="10"/>
        <v>100</v>
      </c>
      <c r="H131" s="36">
        <f t="shared" si="11"/>
        <v>100</v>
      </c>
      <c r="I131" s="36">
        <f t="shared" si="12"/>
        <v>0</v>
      </c>
    </row>
    <row r="132" spans="1:9" ht="25.5">
      <c r="A132" s="25" t="s">
        <v>62</v>
      </c>
      <c r="B132" s="19" t="s">
        <v>93</v>
      </c>
      <c r="C132" s="35">
        <v>91</v>
      </c>
      <c r="D132" s="36">
        <f t="shared" si="8"/>
        <v>110.03627569528416</v>
      </c>
      <c r="E132" s="18">
        <v>82.7</v>
      </c>
      <c r="F132" s="18">
        <v>91</v>
      </c>
      <c r="G132" s="36">
        <f t="shared" si="10"/>
        <v>110.03627569528416</v>
      </c>
      <c r="H132" s="36">
        <f t="shared" si="11"/>
        <v>100</v>
      </c>
      <c r="I132" s="36">
        <f t="shared" si="12"/>
        <v>0</v>
      </c>
    </row>
    <row r="133" spans="1:9" ht="25.5">
      <c r="A133" s="25" t="s">
        <v>63</v>
      </c>
      <c r="B133" s="19" t="s">
        <v>92</v>
      </c>
      <c r="C133" s="35">
        <v>3</v>
      </c>
      <c r="D133" s="36">
        <f t="shared" si="8"/>
        <v>100</v>
      </c>
      <c r="E133" s="18">
        <v>3</v>
      </c>
      <c r="F133" s="18">
        <v>3</v>
      </c>
      <c r="G133" s="36">
        <f t="shared" si="10"/>
        <v>100</v>
      </c>
      <c r="H133" s="36">
        <f t="shared" si="11"/>
        <v>100</v>
      </c>
      <c r="I133" s="36">
        <f t="shared" si="12"/>
        <v>0</v>
      </c>
    </row>
    <row r="134" spans="1:9" ht="25.5">
      <c r="A134" s="20" t="s">
        <v>64</v>
      </c>
      <c r="B134" s="29"/>
      <c r="C134" s="38"/>
      <c r="D134" s="37"/>
      <c r="E134" s="28"/>
      <c r="F134" s="28"/>
      <c r="G134" s="37"/>
      <c r="H134" s="37"/>
      <c r="I134" s="37"/>
    </row>
    <row r="135" spans="1:9">
      <c r="A135" s="25" t="s">
        <v>65</v>
      </c>
      <c r="B135" s="19" t="s">
        <v>90</v>
      </c>
      <c r="C135" s="35">
        <v>1.5</v>
      </c>
      <c r="D135" s="36">
        <f t="shared" si="8"/>
        <v>107.14285714285714</v>
      </c>
      <c r="E135" s="18">
        <v>1.4</v>
      </c>
      <c r="F135" s="18">
        <v>1.5</v>
      </c>
      <c r="G135" s="36">
        <f t="shared" si="10"/>
        <v>107.14285714285715</v>
      </c>
      <c r="H135" s="36">
        <f t="shared" si="11"/>
        <v>100</v>
      </c>
      <c r="I135" s="36">
        <f t="shared" si="12"/>
        <v>0</v>
      </c>
    </row>
    <row r="136" spans="1:9" ht="51">
      <c r="A136" s="25" t="s">
        <v>66</v>
      </c>
      <c r="B136" s="19" t="s">
        <v>93</v>
      </c>
      <c r="C136" s="35">
        <v>80</v>
      </c>
      <c r="D136" s="36">
        <f t="shared" si="8"/>
        <v>101.01010101010101</v>
      </c>
      <c r="E136" s="18">
        <v>79.2</v>
      </c>
      <c r="F136" s="18">
        <v>80</v>
      </c>
      <c r="G136" s="36">
        <f t="shared" si="10"/>
        <v>101.01010101010101</v>
      </c>
      <c r="H136" s="36">
        <f t="shared" si="11"/>
        <v>100</v>
      </c>
      <c r="I136" s="36">
        <f t="shared" si="12"/>
        <v>0</v>
      </c>
    </row>
    <row r="137" spans="1:9" ht="25.5">
      <c r="A137" s="25" t="s">
        <v>71</v>
      </c>
      <c r="B137" s="19" t="s">
        <v>107</v>
      </c>
      <c r="C137" s="35">
        <v>704</v>
      </c>
      <c r="D137" s="36">
        <f t="shared" si="8"/>
        <v>94.623655913978496</v>
      </c>
      <c r="E137" s="18">
        <v>744</v>
      </c>
      <c r="F137" s="18">
        <v>704</v>
      </c>
      <c r="G137" s="36">
        <f t="shared" si="10"/>
        <v>94.623655913978496</v>
      </c>
      <c r="H137" s="36">
        <f t="shared" si="11"/>
        <v>100</v>
      </c>
      <c r="I137" s="36">
        <f t="shared" si="12"/>
        <v>0</v>
      </c>
    </row>
    <row r="138" spans="1:9" ht="51">
      <c r="A138" s="25" t="s">
        <v>72</v>
      </c>
      <c r="B138" s="46" t="s">
        <v>94</v>
      </c>
      <c r="C138" s="35">
        <v>250</v>
      </c>
      <c r="D138" s="36">
        <f t="shared" si="8"/>
        <v>100</v>
      </c>
      <c r="E138" s="18">
        <v>250</v>
      </c>
      <c r="F138" s="18">
        <v>138</v>
      </c>
      <c r="G138" s="36">
        <f t="shared" si="10"/>
        <v>55.2</v>
      </c>
      <c r="H138" s="36">
        <f t="shared" si="11"/>
        <v>55.2</v>
      </c>
      <c r="I138" s="36">
        <f t="shared" si="12"/>
        <v>-44.8</v>
      </c>
    </row>
    <row r="139" spans="1:9" ht="38.25">
      <c r="A139" s="30" t="s">
        <v>153</v>
      </c>
      <c r="B139" s="23" t="s">
        <v>108</v>
      </c>
      <c r="C139" s="40">
        <v>597</v>
      </c>
      <c r="D139" s="41">
        <f t="shared" si="8"/>
        <v>100</v>
      </c>
      <c r="E139" s="42">
        <v>597</v>
      </c>
      <c r="F139" s="42">
        <v>597</v>
      </c>
      <c r="G139" s="41">
        <f t="shared" si="10"/>
        <v>100</v>
      </c>
      <c r="H139" s="41">
        <f t="shared" si="11"/>
        <v>100</v>
      </c>
      <c r="I139" s="41">
        <f t="shared" si="12"/>
        <v>0</v>
      </c>
    </row>
    <row r="140" spans="1:9" ht="25.5">
      <c r="A140" s="25" t="s">
        <v>73</v>
      </c>
      <c r="B140" s="19" t="s">
        <v>93</v>
      </c>
      <c r="C140" s="35">
        <v>43</v>
      </c>
      <c r="D140" s="36">
        <f t="shared" si="8"/>
        <v>100</v>
      </c>
      <c r="E140" s="18">
        <v>43</v>
      </c>
      <c r="F140" s="18">
        <v>43</v>
      </c>
      <c r="G140" s="36">
        <f t="shared" si="10"/>
        <v>100</v>
      </c>
      <c r="H140" s="36">
        <f t="shared" si="11"/>
        <v>100</v>
      </c>
      <c r="I140" s="36">
        <f t="shared" si="12"/>
        <v>0</v>
      </c>
    </row>
    <row r="141" spans="1:9" ht="38.25">
      <c r="A141" s="30" t="s">
        <v>74</v>
      </c>
      <c r="B141" s="23" t="s">
        <v>92</v>
      </c>
      <c r="C141" s="40">
        <f>C143+C144+C145</f>
        <v>386</v>
      </c>
      <c r="D141" s="41">
        <f t="shared" si="8"/>
        <v>100.52083333333333</v>
      </c>
      <c r="E141" s="42">
        <f>E143+E144+E145</f>
        <v>384</v>
      </c>
      <c r="F141" s="42">
        <f>F143+F144+F145</f>
        <v>369</v>
      </c>
      <c r="G141" s="41">
        <f t="shared" si="10"/>
        <v>96.09375</v>
      </c>
      <c r="H141" s="41">
        <f t="shared" si="11"/>
        <v>95.595854922279784</v>
      </c>
      <c r="I141" s="41">
        <f t="shared" si="12"/>
        <v>-4.4270833333333286</v>
      </c>
    </row>
    <row r="142" spans="1:9">
      <c r="A142" s="50" t="s">
        <v>75</v>
      </c>
      <c r="B142" s="23"/>
      <c r="C142" s="35"/>
      <c r="D142" s="36"/>
      <c r="E142" s="18"/>
      <c r="F142" s="18"/>
      <c r="G142" s="36"/>
      <c r="H142" s="36"/>
      <c r="I142" s="36"/>
    </row>
    <row r="143" spans="1:9" ht="38.25">
      <c r="A143" s="25" t="s">
        <v>76</v>
      </c>
      <c r="B143" s="19" t="s">
        <v>92</v>
      </c>
      <c r="C143" s="35">
        <v>2</v>
      </c>
      <c r="D143" s="36">
        <f t="shared" si="8"/>
        <v>100</v>
      </c>
      <c r="E143" s="18">
        <v>2</v>
      </c>
      <c r="F143" s="18">
        <v>2</v>
      </c>
      <c r="G143" s="36">
        <f t="shared" si="10"/>
        <v>100</v>
      </c>
      <c r="H143" s="36">
        <f t="shared" si="11"/>
        <v>100</v>
      </c>
      <c r="I143" s="36">
        <f t="shared" si="12"/>
        <v>0</v>
      </c>
    </row>
    <row r="144" spans="1:9" ht="38.25">
      <c r="A144" s="25" t="s">
        <v>77</v>
      </c>
      <c r="B144" s="19" t="s">
        <v>92</v>
      </c>
      <c r="C144" s="35">
        <v>14</v>
      </c>
      <c r="D144" s="36">
        <f t="shared" si="8"/>
        <v>100</v>
      </c>
      <c r="E144" s="18">
        <v>14</v>
      </c>
      <c r="F144" s="18">
        <v>14</v>
      </c>
      <c r="G144" s="36">
        <f t="shared" si="10"/>
        <v>100</v>
      </c>
      <c r="H144" s="36">
        <f t="shared" si="11"/>
        <v>100</v>
      </c>
      <c r="I144" s="36">
        <f t="shared" si="12"/>
        <v>0</v>
      </c>
    </row>
    <row r="145" spans="1:9" ht="33" customHeight="1">
      <c r="A145" s="25" t="s">
        <v>78</v>
      </c>
      <c r="B145" s="19" t="s">
        <v>92</v>
      </c>
      <c r="C145" s="35">
        <v>370</v>
      </c>
      <c r="D145" s="36">
        <f t="shared" si="8"/>
        <v>100.54347826086956</v>
      </c>
      <c r="E145" s="18">
        <v>368</v>
      </c>
      <c r="F145" s="18">
        <v>353</v>
      </c>
      <c r="G145" s="36">
        <f>F145*100/E145</f>
        <v>95.923913043478265</v>
      </c>
      <c r="H145" s="36">
        <f>F145/C145*100</f>
        <v>95.405405405405403</v>
      </c>
      <c r="I145" s="36">
        <f>G145-D145</f>
        <v>-4.6195652173912976</v>
      </c>
    </row>
    <row r="146" spans="1:9" ht="33" customHeight="1">
      <c r="A146" s="20" t="s">
        <v>79</v>
      </c>
      <c r="B146" s="29"/>
      <c r="C146" s="28"/>
      <c r="D146" s="37"/>
      <c r="E146" s="28"/>
      <c r="F146" s="28"/>
      <c r="G146" s="37"/>
      <c r="H146" s="37"/>
      <c r="I146" s="37"/>
    </row>
    <row r="147" spans="1:9" ht="21" customHeight="1">
      <c r="A147" s="25" t="s">
        <v>80</v>
      </c>
      <c r="B147" s="19" t="s">
        <v>109</v>
      </c>
      <c r="C147" s="35">
        <v>23.3</v>
      </c>
      <c r="D147" s="36">
        <f t="shared" si="8"/>
        <v>100</v>
      </c>
      <c r="E147" s="18">
        <v>23.3</v>
      </c>
      <c r="F147" s="18">
        <v>23.3</v>
      </c>
      <c r="G147" s="36">
        <f t="shared" ref="G147:G154" si="13">F147*100/E147</f>
        <v>100</v>
      </c>
      <c r="H147" s="36">
        <f t="shared" ref="H147:H154" si="14">F147/C147*100</f>
        <v>100</v>
      </c>
      <c r="I147" s="36">
        <f t="shared" ref="I147:I154" si="15">G147-D147</f>
        <v>0</v>
      </c>
    </row>
    <row r="148" spans="1:9" ht="33" customHeight="1">
      <c r="A148" s="25" t="s">
        <v>154</v>
      </c>
      <c r="B148" s="19" t="s">
        <v>109</v>
      </c>
      <c r="C148" s="35">
        <v>123.2</v>
      </c>
      <c r="D148" s="36">
        <f t="shared" si="8"/>
        <v>100</v>
      </c>
      <c r="E148" s="18">
        <v>123.2</v>
      </c>
      <c r="F148" s="18">
        <v>123.2</v>
      </c>
      <c r="G148" s="36">
        <f t="shared" si="13"/>
        <v>100</v>
      </c>
      <c r="H148" s="36">
        <f t="shared" si="14"/>
        <v>100</v>
      </c>
      <c r="I148" s="36">
        <f t="shared" si="15"/>
        <v>0</v>
      </c>
    </row>
    <row r="149" spans="1:9" ht="33" customHeight="1">
      <c r="A149" s="25" t="s">
        <v>81</v>
      </c>
      <c r="B149" s="19" t="s">
        <v>109</v>
      </c>
      <c r="C149" s="35">
        <v>139.19999999999999</v>
      </c>
      <c r="D149" s="36">
        <f t="shared" si="8"/>
        <v>100</v>
      </c>
      <c r="E149" s="18">
        <v>139.19999999999999</v>
      </c>
      <c r="F149" s="18">
        <v>139.19999999999999</v>
      </c>
      <c r="G149" s="36">
        <f t="shared" si="13"/>
        <v>100</v>
      </c>
      <c r="H149" s="36">
        <f t="shared" si="14"/>
        <v>100</v>
      </c>
      <c r="I149" s="36">
        <f t="shared" si="15"/>
        <v>0</v>
      </c>
    </row>
    <row r="150" spans="1:9" ht="22.5" customHeight="1">
      <c r="A150" s="25" t="s">
        <v>82</v>
      </c>
      <c r="B150" s="19" t="s">
        <v>109</v>
      </c>
      <c r="C150" s="35">
        <v>70.400000000000006</v>
      </c>
      <c r="D150" s="36">
        <f t="shared" si="8"/>
        <v>100</v>
      </c>
      <c r="E150" s="18">
        <v>70.400000000000006</v>
      </c>
      <c r="F150" s="18">
        <v>70.400000000000006</v>
      </c>
      <c r="G150" s="36">
        <f t="shared" si="13"/>
        <v>100</v>
      </c>
      <c r="H150" s="36">
        <f t="shared" si="14"/>
        <v>100</v>
      </c>
      <c r="I150" s="36">
        <f t="shared" si="15"/>
        <v>0</v>
      </c>
    </row>
    <row r="151" spans="1:9" ht="44.25" customHeight="1">
      <c r="A151" s="25" t="s">
        <v>87</v>
      </c>
      <c r="B151" s="19" t="s">
        <v>109</v>
      </c>
      <c r="C151" s="35">
        <v>0</v>
      </c>
      <c r="D151" s="36">
        <f t="shared" si="8"/>
        <v>0</v>
      </c>
      <c r="E151" s="18">
        <v>3.8</v>
      </c>
      <c r="F151" s="18">
        <v>0</v>
      </c>
      <c r="G151" s="36">
        <f t="shared" si="13"/>
        <v>0</v>
      </c>
      <c r="H151" s="36">
        <v>0</v>
      </c>
      <c r="I151" s="36">
        <f t="shared" si="15"/>
        <v>0</v>
      </c>
    </row>
    <row r="152" spans="1:9" ht="42.75" customHeight="1">
      <c r="A152" s="17" t="s">
        <v>83</v>
      </c>
      <c r="B152" s="19" t="s">
        <v>93</v>
      </c>
      <c r="C152" s="35">
        <v>68</v>
      </c>
      <c r="D152" s="36">
        <f t="shared" si="8"/>
        <v>101.49253731343283</v>
      </c>
      <c r="E152" s="18">
        <v>67</v>
      </c>
      <c r="F152" s="18">
        <v>67.599999999999994</v>
      </c>
      <c r="G152" s="36">
        <f t="shared" si="13"/>
        <v>100.89552238805969</v>
      </c>
      <c r="H152" s="36">
        <f t="shared" si="14"/>
        <v>99.411764705882348</v>
      </c>
      <c r="I152" s="36">
        <f t="shared" si="15"/>
        <v>-0.59701492537314493</v>
      </c>
    </row>
    <row r="153" spans="1:9" ht="48.75" customHeight="1">
      <c r="A153" s="17" t="s">
        <v>84</v>
      </c>
      <c r="B153" s="19" t="s">
        <v>108</v>
      </c>
      <c r="C153" s="35">
        <v>674.2</v>
      </c>
      <c r="D153" s="36">
        <f t="shared" si="8"/>
        <v>100.85265519820494</v>
      </c>
      <c r="E153" s="18">
        <v>668.5</v>
      </c>
      <c r="F153" s="18">
        <v>852.9</v>
      </c>
      <c r="G153" s="36">
        <f t="shared" si="13"/>
        <v>127.58414360508601</v>
      </c>
      <c r="H153" s="36">
        <f t="shared" si="14"/>
        <v>126.50548798576089</v>
      </c>
      <c r="I153" s="36">
        <f t="shared" si="15"/>
        <v>26.73148840688107</v>
      </c>
    </row>
    <row r="154" spans="1:9" ht="65.25" customHeight="1">
      <c r="A154" s="17" t="s">
        <v>85</v>
      </c>
      <c r="B154" s="19" t="s">
        <v>110</v>
      </c>
      <c r="C154" s="35">
        <v>24.9</v>
      </c>
      <c r="D154" s="36">
        <f t="shared" si="8"/>
        <v>100.4032258064516</v>
      </c>
      <c r="E154" s="18">
        <v>24.8</v>
      </c>
      <c r="F154" s="18">
        <v>27.6</v>
      </c>
      <c r="G154" s="36">
        <f t="shared" si="13"/>
        <v>111.29032258064515</v>
      </c>
      <c r="H154" s="36">
        <f t="shared" si="14"/>
        <v>110.8433734939759</v>
      </c>
      <c r="I154" s="36">
        <f t="shared" si="15"/>
        <v>10.887096774193552</v>
      </c>
    </row>
    <row r="155" spans="1:9">
      <c r="A155" s="20" t="s">
        <v>86</v>
      </c>
      <c r="B155" s="27"/>
      <c r="C155" s="28"/>
      <c r="D155" s="37"/>
      <c r="E155" s="28"/>
      <c r="F155" s="28"/>
      <c r="G155" s="37"/>
      <c r="H155" s="37"/>
      <c r="I155" s="37"/>
    </row>
    <row r="156" spans="1:9" ht="25.5">
      <c r="A156" s="25" t="s">
        <v>88</v>
      </c>
      <c r="B156" s="19" t="s">
        <v>111</v>
      </c>
      <c r="C156" s="18">
        <v>20</v>
      </c>
      <c r="D156" s="36">
        <f>C156/E156*100</f>
        <v>100</v>
      </c>
      <c r="E156" s="24">
        <v>20</v>
      </c>
      <c r="F156" s="24">
        <v>20</v>
      </c>
      <c r="G156" s="36">
        <f>F156*100/E156</f>
        <v>100</v>
      </c>
      <c r="H156" s="36">
        <f>F156/C156*100</f>
        <v>100</v>
      </c>
      <c r="I156" s="36">
        <f>G156-D156</f>
        <v>0</v>
      </c>
    </row>
    <row r="157" spans="1:9" ht="26.25" customHeight="1">
      <c r="A157" s="26"/>
      <c r="B157" s="26"/>
      <c r="C157" s="26"/>
      <c r="D157" s="26"/>
      <c r="E157" s="26"/>
      <c r="F157" s="26"/>
      <c r="G157" s="26"/>
      <c r="H157" s="26"/>
      <c r="I157" s="26"/>
    </row>
    <row r="158" spans="1:9" ht="48" customHeight="1">
      <c r="A158" s="58" t="s">
        <v>112</v>
      </c>
      <c r="B158" s="58"/>
      <c r="C158" s="58"/>
      <c r="D158" s="34"/>
      <c r="E158" s="34"/>
      <c r="F158" s="34"/>
      <c r="G158" s="59" t="s">
        <v>119</v>
      </c>
      <c r="H158" s="59"/>
      <c r="I158" s="59"/>
    </row>
  </sheetData>
  <mergeCells count="22">
    <mergeCell ref="A8:I8"/>
    <mergeCell ref="A9:I9"/>
    <mergeCell ref="A7:I7"/>
    <mergeCell ref="E1:I1"/>
    <mergeCell ref="E2:I2"/>
    <mergeCell ref="E3:I3"/>
    <mergeCell ref="E4:I4"/>
    <mergeCell ref="E5:I5"/>
    <mergeCell ref="A158:C158"/>
    <mergeCell ref="G158:I158"/>
    <mergeCell ref="G14:G15"/>
    <mergeCell ref="H14:H15"/>
    <mergeCell ref="I14:I15"/>
    <mergeCell ref="A14:A15"/>
    <mergeCell ref="C14:C15"/>
    <mergeCell ref="D14:D15"/>
    <mergeCell ref="E14:E15"/>
    <mergeCell ref="F14:F15"/>
    <mergeCell ref="B14:B15"/>
    <mergeCell ref="A10:I10"/>
    <mergeCell ref="A11:I11"/>
    <mergeCell ref="A12:I12"/>
  </mergeCells>
  <phoneticPr fontId="14" type="noConversion"/>
  <pageMargins left="0.7" right="0.7" top="0.75" bottom="0.75" header="0.3" footer="0.3"/>
  <pageSetup paperSize="9" scale="61" orientation="portrait" horizontalDpi="180" verticalDpi="180" r:id="rId1"/>
  <rowBreaks count="1" manualBreakCount="1">
    <brk id="12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4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4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2019-12-09T10:12:47Z</dcterms:modified>
</cp:coreProperties>
</file>