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'Лист1'!$A$2:$L$297</definedName>
  </definedNames>
  <calcPr fullCalcOnLoad="1"/>
</workbook>
</file>

<file path=xl/sharedStrings.xml><?xml version="1.0" encoding="utf-8"?>
<sst xmlns="http://schemas.openxmlformats.org/spreadsheetml/2006/main" count="614" uniqueCount="177">
  <si>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</si>
  <si>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</si>
  <si>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</si>
  <si>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</si>
  <si>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</si>
  <si>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оценка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</si>
  <si>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</si>
  <si>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</si>
  <si>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Количество групп альтернативных моделей дошкольного образования</t>
  </si>
  <si>
    <t>в том числе с твердым покрытием</t>
  </si>
  <si>
    <t xml:space="preserve">                                               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</si>
  <si>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</si>
  <si>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</si>
  <si>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</si>
  <si>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тыс.руб.</t>
  </si>
  <si>
    <t>Численность экономически активного населения</t>
  </si>
  <si>
    <t>Номинальная начисленная среднемесячная заработная плата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</si>
  <si>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</si>
  <si>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</si>
  <si>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</si>
  <si>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</si>
  <si>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</si>
  <si>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</si>
  <si>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</si>
  <si>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</si>
  <si>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>млн.руб.</t>
  </si>
  <si>
    <t xml:space="preserve">Убыток предприятий </t>
  </si>
  <si>
    <t>Прибыль (убыток) – сальдо</t>
  </si>
  <si>
    <t xml:space="preserve">Фонд оплаты труда </t>
  </si>
  <si>
    <t xml:space="preserve">Объем продукции сельского хозяйства всех категорий хозяйств </t>
  </si>
  <si>
    <t xml:space="preserve">КФХ и инд.предприниматели </t>
  </si>
  <si>
    <t xml:space="preserve">в личных подсобных хозяйствах </t>
  </si>
  <si>
    <t>Зерно (в весе  после доработки)</t>
  </si>
  <si>
    <t>тыс.тонн</t>
  </si>
  <si>
    <t>в том числе :</t>
  </si>
  <si>
    <t>Плоды и ягоды, всего</t>
  </si>
  <si>
    <t>Картофель</t>
  </si>
  <si>
    <t>Овощи</t>
  </si>
  <si>
    <t>КФХ и инд.предприниматели</t>
  </si>
  <si>
    <t>в личных подсобных хозяйствах</t>
  </si>
  <si>
    <t>Виноград</t>
  </si>
  <si>
    <t>Молоко- всего</t>
  </si>
  <si>
    <t>Яйца- всего</t>
  </si>
  <si>
    <t>млн.шт.</t>
  </si>
  <si>
    <t>тыс.шт.</t>
  </si>
  <si>
    <t xml:space="preserve">Крупный рогатый скот </t>
  </si>
  <si>
    <t>голов</t>
  </si>
  <si>
    <t xml:space="preserve">из общего поголовья крупного рогатого скота — коровы </t>
  </si>
  <si>
    <t xml:space="preserve">Овцы и козы </t>
  </si>
  <si>
    <t xml:space="preserve">Птица </t>
  </si>
  <si>
    <t>тыс.голов</t>
  </si>
  <si>
    <t xml:space="preserve">Оборот розничной торговли </t>
  </si>
  <si>
    <t xml:space="preserve">Оборот общественного питания </t>
  </si>
  <si>
    <t xml:space="preserve">Объем инвестиций в основной капитал за счет всех источников финансирования </t>
  </si>
  <si>
    <t xml:space="preserve">Малый бизнес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</si>
  <si>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</si>
  <si>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</si>
  <si>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программы)</t>
  </si>
  <si>
    <t>рублей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</si>
  <si>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</si>
  <si>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индивидуальных предпринимателей</t>
  </si>
  <si>
    <t>Показатели налогового потенциала:</t>
  </si>
  <si>
    <t xml:space="preserve"> налог на имущество физических лиц</t>
  </si>
  <si>
    <t>Показатели налогового потенциала по земельному налогу:</t>
  </si>
  <si>
    <t>га</t>
  </si>
  <si>
    <t>Показатели потенциала по доходам от аренды муниципального имущества</t>
  </si>
  <si>
    <t>м</t>
  </si>
  <si>
    <t>Обеспеченность населения учреждениями здравоохранения</t>
  </si>
  <si>
    <t>амбулаторнополиклиническими учреждениями</t>
  </si>
  <si>
    <t>посещений в смену на 10тыс. жителей</t>
  </si>
  <si>
    <t>врачами (фактически)</t>
  </si>
  <si>
    <t>чел. на 10тыс.населения</t>
  </si>
  <si>
    <t>чел. на 10тыс. населения</t>
  </si>
  <si>
    <t>Обеспеченность населения учреждениями дошкольного образования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</si>
  <si>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</si>
  <si>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</si>
  <si>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общеобразовательных</t>
  </si>
  <si>
    <t>начального профессионального образования</t>
  </si>
  <si>
    <t>количество мест в учреждениях дошкольного образования</t>
  </si>
  <si>
    <t>мест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</si>
  <si>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</si>
  <si>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</si>
  <si>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>кв.м. на 1 тыс.населения</t>
  </si>
  <si>
    <t>удельный вес населения, занимающегося спортом</t>
  </si>
  <si>
    <t>Количество организаций  зарегистрированных на территории муниципального образования, всего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</si>
  <si>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</si>
  <si>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</si>
  <si>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</si>
  <si>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индивидуальных предпринимателей</t>
  </si>
  <si>
    <t xml:space="preserve">Протяженность освещенных улиц </t>
  </si>
  <si>
    <t>км</t>
  </si>
  <si>
    <t>Протяженность разводящих водопроводных сетей в поселениях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</si>
  <si>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</si>
  <si>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</si>
  <si>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</si>
  <si>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Обеспеченность населения объектами общественного питания</t>
  </si>
  <si>
    <t>посадочных мест на 1 тыс. населения</t>
  </si>
  <si>
    <t xml:space="preserve">Благоустройство 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</si>
  <si>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</si>
  <si>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</si>
  <si>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</si>
  <si>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в том числе организациях (ПУ-65)</t>
  </si>
  <si>
    <t>Л.В. Кубрак</t>
  </si>
  <si>
    <t>Единица измерения</t>
  </si>
  <si>
    <t xml:space="preserve">Показатель </t>
  </si>
  <si>
    <t>2019 год</t>
  </si>
  <si>
    <t>2020 год</t>
  </si>
  <si>
    <t>2021 год</t>
  </si>
  <si>
    <t>2022 год</t>
  </si>
  <si>
    <t>гр.4 в % к гр.3</t>
  </si>
  <si>
    <t>гр.6 в % к гр.4</t>
  </si>
  <si>
    <t>гр.8 в % к гр.6</t>
  </si>
  <si>
    <t>гр.10 в % к гр.8</t>
  </si>
  <si>
    <t>Бахчевые, всего</t>
  </si>
  <si>
    <t xml:space="preserve">сельхозорганизациях </t>
  </si>
  <si>
    <t>в т.ч. по крупным и средним</t>
  </si>
  <si>
    <t>Объем работ, выполненных собственными силами по виду деятельности строительство</t>
  </si>
  <si>
    <t>Количество объектов физических лиц, подлежащих налогообложению</t>
  </si>
  <si>
    <t>Общая кадастровая стоимость строений, помещений и сооружений</t>
  </si>
  <si>
    <t xml:space="preserve">Кадастровая стоимость земли </t>
  </si>
  <si>
    <r>
      <t>м</t>
    </r>
    <r>
      <rPr>
        <sz val="10"/>
        <rFont val="Arial"/>
        <family val="2"/>
      </rPr>
      <t>²</t>
    </r>
  </si>
  <si>
    <t>Аренда муниципального имущества (нежилые помещения)</t>
  </si>
  <si>
    <t>Аренда муниципального имущества (газопровод, линии электропередачи)</t>
  </si>
  <si>
    <t>Показатели потенциала по доходам от аренды земли</t>
  </si>
  <si>
    <t>Количество земельных участков, сдаваемых в аренду</t>
  </si>
  <si>
    <t>Площадь земельных участков, сдаваемых в аренду</t>
  </si>
  <si>
    <t>Кадастровая стоимость земельных участков, сдаваемых в аренду</t>
  </si>
  <si>
    <t>тыс. руб.</t>
  </si>
  <si>
    <t>Протяженность отремонтированных тротуаров</t>
  </si>
  <si>
    <t>Производство основных видов промышленной продукции в натуральном выражении:</t>
  </si>
  <si>
    <t xml:space="preserve">в т.ч. по крупным и средним  </t>
  </si>
  <si>
    <t>1. Вина игристые и газированные из свежего винограда</t>
  </si>
  <si>
    <t>тыс.дал.</t>
  </si>
  <si>
    <t xml:space="preserve">в т.ч. по крупным и средним </t>
  </si>
  <si>
    <t>2. Вина из свежего винограда, кроме вин игристых и газированных</t>
  </si>
  <si>
    <t>3. Напитки винные, изготавливаемые без добавления этилового спирта</t>
  </si>
  <si>
    <t>4. Напитки винные, изготавливаемые с добавлением этилового спирта</t>
  </si>
  <si>
    <t>Начальник финансового отдела администрации Старотитаровского сельского поселения Темрюкского района</t>
  </si>
  <si>
    <t xml:space="preserve"> </t>
  </si>
  <si>
    <t>Среднегодовая численность занятых в экономике</t>
  </si>
  <si>
    <t>3. Вино ликерное</t>
  </si>
  <si>
    <t>мест на 1000 детей в возрасте 1-6 лет</t>
  </si>
  <si>
    <t>врачами (по штату)</t>
  </si>
  <si>
    <t>средним медицинским персоналом (фактически)</t>
  </si>
  <si>
    <t>средним медицинским персоналом (по штату)</t>
  </si>
  <si>
    <t>Шерсть</t>
  </si>
  <si>
    <t>тонн</t>
  </si>
  <si>
    <t>Подсолнечник (в весе после обработки)</t>
  </si>
  <si>
    <t>Скот и птица (в живом весе)</t>
  </si>
  <si>
    <t>количество земельных участков, учтенных в базе данных налоговых органов</t>
  </si>
  <si>
    <t xml:space="preserve">  ПРОГНОЗ</t>
  </si>
  <si>
    <t>2023 год</t>
  </si>
  <si>
    <t>прогноз (базовый вариант)</t>
  </si>
  <si>
    <t>темп роста</t>
  </si>
  <si>
    <t>Родившиеся</t>
  </si>
  <si>
    <t>Умершие</t>
  </si>
  <si>
    <t>Прибывшие на территорию</t>
  </si>
  <si>
    <t>Выбывшие за пределы территории</t>
  </si>
  <si>
    <t>Показатели потенциала по единому сельскохозяйственному налогу</t>
  </si>
  <si>
    <t>количество организаций, КХ (имеющих статус юридического лица) - плательщиков ЕСХН</t>
  </si>
  <si>
    <t>доходы организаций, КХ (имеющих статус юридического лица) - плательщиков ЕСХН</t>
  </si>
  <si>
    <t>количество КФХ и индивид. предпринимателей - плательщиков ЕСХН</t>
  </si>
  <si>
    <t>доходы КФХ и индивид. предпринимателей - плательщиков ЕСХН</t>
  </si>
  <si>
    <t>налоговая база</t>
  </si>
  <si>
    <t>чел.</t>
  </si>
  <si>
    <t>Протяженность отремонтированных автомобильных дорог местного значения</t>
  </si>
  <si>
    <t>изм</t>
  </si>
  <si>
    <t>УТВЕРЖДЕН</t>
  </si>
  <si>
    <t>распоряжением администрации</t>
  </si>
  <si>
    <t>Старотитаровского сельского</t>
  </si>
  <si>
    <t>поселения Темрюкского района</t>
  </si>
  <si>
    <t>ПРИЛОЖЕНИЕ</t>
  </si>
  <si>
    <t>от ______________________ № _________</t>
  </si>
  <si>
    <t>социально-экономического развития Старотитаровского сельского поселения Темрюкского района на 2022-2024 годы</t>
  </si>
  <si>
    <t>2024 год</t>
  </si>
  <si>
    <t>Доля населения с денежными доходами ниже величины прожиточного минимума</t>
  </si>
  <si>
    <t>Реальные располагаемые доходы населения (реальная заработная плата)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</si>
</sst>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  <numFmt numFmtId="180" formatCode="#,##0.0&quot;р.&quot;"/>
  </numFmts>
  <fonts count="3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horizontal="left" vertical="center" wrapText="1" shrinkToFit="1"/>
      <protection/>
    </xf>
    <xf numFmtId="0" fontId="27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 applyProtection="1">
      <alignment horizontal="right" vertical="center" wrapText="1" shrinkToFit="1"/>
      <protection/>
    </xf>
    <xf numFmtId="0" fontId="27" fillId="0" borderId="13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left" vertical="center" wrapText="1" shrinkToFit="1"/>
      <protection/>
    </xf>
    <xf numFmtId="0" fontId="3" fillId="20" borderId="0" xfId="0" applyFont="1" applyFill="1" applyAlignment="1">
      <alignment/>
    </xf>
    <xf numFmtId="0" fontId="2" fillId="2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52" applyFont="1" applyFill="1" applyBorder="1" applyAlignment="1" applyProtection="1">
      <alignment horizontal="right" vertical="center" wrapText="1" shrinkToFit="1"/>
      <protection/>
    </xf>
    <xf numFmtId="0" fontId="27" fillId="0" borderId="0" xfId="52" applyFont="1" applyFill="1" applyBorder="1" applyAlignment="1" applyProtection="1">
      <alignment horizontal="center" vertical="center" wrapText="1"/>
      <protection/>
    </xf>
    <xf numFmtId="178" fontId="8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28" fillId="0" borderId="12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8" fontId="29" fillId="0" borderId="12" xfId="0" applyNumberFormat="1" applyFont="1" applyFill="1" applyBorder="1" applyAlignment="1">
      <alignment horizontal="center" vertical="center" wrapText="1"/>
    </xf>
    <xf numFmtId="178" fontId="29" fillId="0" borderId="10" xfId="0" applyNumberFormat="1" applyFont="1" applyBorder="1" applyAlignment="1">
      <alignment horizontal="center" vertical="center"/>
    </xf>
    <xf numFmtId="178" fontId="29" fillId="0" borderId="12" xfId="0" applyNumberFormat="1" applyFont="1" applyBorder="1" applyAlignment="1">
      <alignment horizontal="center" vertical="center"/>
    </xf>
    <xf numFmtId="178" fontId="29" fillId="0" borderId="13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24" borderId="12" xfId="0" applyNumberFormat="1" applyFont="1" applyFill="1" applyBorder="1" applyAlignment="1">
      <alignment horizontal="center" vertical="center" wrapText="1"/>
    </xf>
    <xf numFmtId="178" fontId="3" fillId="24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8" fontId="3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178" fontId="6" fillId="24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3" fillId="2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workbookViewId="0" topLeftCell="A1">
      <pane ySplit="13" topLeftCell="BM41" activePane="bottomLeft" state="frozen"/>
      <selection pane="topLeft" activeCell="A1" sqref="A1"/>
      <selection pane="bottomLeft" activeCell="C51" sqref="C51:L52"/>
    </sheetView>
  </sheetViews>
  <sheetFormatPr defaultColWidth="9.00390625" defaultRowHeight="12.75"/>
  <cols>
    <col min="1" max="1" width="46.125" style="1" customWidth="1"/>
    <col min="2" max="2" width="10.875" style="1" customWidth="1"/>
    <col min="3" max="3" width="10.75390625" style="1" customWidth="1"/>
    <col min="4" max="4" width="10.625" style="1" customWidth="1"/>
    <col min="5" max="5" width="1.00390625" style="1" hidden="1" customWidth="1"/>
    <col min="6" max="6" width="9.75390625" style="1" customWidth="1"/>
    <col min="7" max="7" width="9.00390625" style="1" hidden="1" customWidth="1"/>
    <col min="8" max="8" width="8.75390625" style="1" customWidth="1"/>
    <col min="9" max="9" width="0" style="1" hidden="1" customWidth="1"/>
    <col min="10" max="10" width="14.625" style="1" customWidth="1"/>
    <col min="11" max="11" width="11.875" style="1" hidden="1" customWidth="1"/>
    <col min="12" max="12" width="7.875" style="37" customWidth="1"/>
    <col min="13" max="13" width="0" style="1" hidden="1" customWidth="1"/>
    <col min="14" max="16384" width="9.125" style="1" customWidth="1"/>
  </cols>
  <sheetData>
    <row r="1" ht="17.25" customHeight="1">
      <c r="B1" s="48"/>
    </row>
    <row r="2" spans="2:11" ht="18.75">
      <c r="B2" s="101" t="s">
        <v>10</v>
      </c>
      <c r="C2" s="101"/>
      <c r="D2" s="102"/>
      <c r="E2" s="102"/>
      <c r="F2" s="102"/>
      <c r="G2" s="102"/>
      <c r="H2" s="103"/>
      <c r="I2" s="103"/>
      <c r="J2" s="103"/>
      <c r="K2" s="103"/>
    </row>
    <row r="3" spans="2:12" ht="18.75">
      <c r="B3" s="47"/>
      <c r="C3" s="48"/>
      <c r="D3" s="100" t="s">
        <v>171</v>
      </c>
      <c r="E3" s="100"/>
      <c r="F3" s="100"/>
      <c r="G3" s="100"/>
      <c r="H3" s="100"/>
      <c r="I3" s="100"/>
      <c r="J3" s="100"/>
      <c r="K3" s="100"/>
      <c r="L3" s="100"/>
    </row>
    <row r="4" spans="2:12" ht="18.75">
      <c r="B4" s="47"/>
      <c r="C4" s="100" t="s">
        <v>167</v>
      </c>
      <c r="D4" s="100"/>
      <c r="E4" s="100"/>
      <c r="F4" s="100"/>
      <c r="G4" s="100"/>
      <c r="H4" s="100"/>
      <c r="I4" s="100"/>
      <c r="J4" s="100"/>
      <c r="K4" s="100"/>
      <c r="L4" s="100"/>
    </row>
    <row r="5" spans="2:12" ht="18.75">
      <c r="B5" s="47"/>
      <c r="C5" s="100" t="s">
        <v>168</v>
      </c>
      <c r="D5" s="100"/>
      <c r="E5" s="100"/>
      <c r="F5" s="100"/>
      <c r="G5" s="100"/>
      <c r="H5" s="100"/>
      <c r="I5" s="100"/>
      <c r="J5" s="100"/>
      <c r="K5" s="100"/>
      <c r="L5" s="100"/>
    </row>
    <row r="6" spans="2:12" ht="18.75">
      <c r="B6" s="47"/>
      <c r="C6" s="100" t="s">
        <v>169</v>
      </c>
      <c r="D6" s="100"/>
      <c r="E6" s="100"/>
      <c r="F6" s="100"/>
      <c r="G6" s="100"/>
      <c r="H6" s="100"/>
      <c r="I6" s="100"/>
      <c r="J6" s="100"/>
      <c r="K6" s="100"/>
      <c r="L6" s="100"/>
    </row>
    <row r="7" spans="2:12" ht="18.75">
      <c r="B7" s="47"/>
      <c r="C7" s="100" t="s">
        <v>170</v>
      </c>
      <c r="D7" s="100"/>
      <c r="E7" s="100"/>
      <c r="F7" s="100"/>
      <c r="G7" s="100"/>
      <c r="H7" s="100"/>
      <c r="I7" s="100"/>
      <c r="J7" s="100"/>
      <c r="K7" s="100"/>
      <c r="L7" s="100"/>
    </row>
    <row r="8" spans="2:12" ht="18.75">
      <c r="B8" s="47"/>
      <c r="C8" s="100" t="s">
        <v>172</v>
      </c>
      <c r="D8" s="100"/>
      <c r="E8" s="100"/>
      <c r="F8" s="100"/>
      <c r="G8" s="100"/>
      <c r="H8" s="100"/>
      <c r="I8" s="100"/>
      <c r="J8" s="100"/>
      <c r="K8" s="100"/>
      <c r="L8" s="100"/>
    </row>
    <row r="9" spans="1:12" ht="36.75" customHeight="1">
      <c r="A9" s="104" t="s">
        <v>150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39" customHeight="1">
      <c r="A10" s="108" t="s">
        <v>173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1" ht="27" customHeight="1">
      <c r="A11" s="31"/>
      <c r="B11" s="32"/>
      <c r="C11" s="32"/>
      <c r="D11" s="32"/>
      <c r="E11" s="32"/>
      <c r="F11" s="32"/>
      <c r="G11" s="32"/>
      <c r="H11" s="30"/>
      <c r="I11" s="30"/>
      <c r="J11" s="30"/>
      <c r="K11" s="30"/>
    </row>
    <row r="12" spans="1:12" ht="19.5" customHeight="1">
      <c r="A12" s="106" t="s">
        <v>104</v>
      </c>
      <c r="B12" s="107" t="s">
        <v>103</v>
      </c>
      <c r="C12" s="5" t="s">
        <v>0</v>
      </c>
      <c r="D12" s="5" t="s">
        <v>0</v>
      </c>
      <c r="E12" s="5"/>
      <c r="F12" s="5" t="s">
        <v>5</v>
      </c>
      <c r="G12" s="5"/>
      <c r="H12" s="106" t="s">
        <v>152</v>
      </c>
      <c r="I12" s="106"/>
      <c r="J12" s="106"/>
      <c r="K12" s="106"/>
      <c r="L12" s="106"/>
    </row>
    <row r="13" spans="1:14" ht="39" customHeight="1">
      <c r="A13" s="106"/>
      <c r="B13" s="107"/>
      <c r="C13" s="24" t="s">
        <v>105</v>
      </c>
      <c r="D13" s="24" t="s">
        <v>106</v>
      </c>
      <c r="E13" s="6" t="s">
        <v>109</v>
      </c>
      <c r="F13" s="24" t="s">
        <v>107</v>
      </c>
      <c r="G13" s="6" t="s">
        <v>110</v>
      </c>
      <c r="H13" s="24" t="s">
        <v>108</v>
      </c>
      <c r="I13" s="6" t="s">
        <v>111</v>
      </c>
      <c r="J13" s="24" t="s">
        <v>151</v>
      </c>
      <c r="K13" s="6" t="s">
        <v>112</v>
      </c>
      <c r="L13" s="24" t="s">
        <v>174</v>
      </c>
      <c r="N13" s="1" t="s">
        <v>138</v>
      </c>
    </row>
    <row r="14" spans="1:12" ht="12" customHeight="1">
      <c r="A14" s="5">
        <v>1</v>
      </c>
      <c r="B14" s="8">
        <v>2</v>
      </c>
      <c r="C14" s="8">
        <v>3</v>
      </c>
      <c r="D14" s="4">
        <v>4</v>
      </c>
      <c r="E14" s="6">
        <v>5</v>
      </c>
      <c r="F14" s="4">
        <v>5</v>
      </c>
      <c r="G14" s="6">
        <v>7</v>
      </c>
      <c r="H14" s="4">
        <v>6</v>
      </c>
      <c r="I14" s="7">
        <v>9</v>
      </c>
      <c r="J14" s="6">
        <v>7</v>
      </c>
      <c r="K14" s="7">
        <v>11</v>
      </c>
      <c r="L14" s="5">
        <v>8</v>
      </c>
    </row>
    <row r="15" spans="1:13" ht="27.75" customHeight="1">
      <c r="A15" s="17" t="s">
        <v>11</v>
      </c>
      <c r="B15" s="9" t="s">
        <v>12</v>
      </c>
      <c r="C15" s="25">
        <v>13.2</v>
      </c>
      <c r="D15" s="27">
        <v>13.2</v>
      </c>
      <c r="E15" s="27">
        <f>D15/C15*100</f>
        <v>100</v>
      </c>
      <c r="F15" s="27">
        <v>13.3</v>
      </c>
      <c r="G15" s="27">
        <f>F15/D15*100</f>
        <v>100.75757575757578</v>
      </c>
      <c r="H15" s="27">
        <v>13.4</v>
      </c>
      <c r="I15" s="27">
        <f>H15/F15*100</f>
        <v>100.75187969924812</v>
      </c>
      <c r="J15" s="27">
        <v>13.6</v>
      </c>
      <c r="K15" s="27">
        <f>J15/H15*100</f>
        <v>101.49253731343283</v>
      </c>
      <c r="L15" s="38">
        <v>13.8</v>
      </c>
      <c r="M15" s="46" t="s">
        <v>166</v>
      </c>
    </row>
    <row r="16" spans="1:13" ht="13.5" customHeight="1">
      <c r="A16" s="33" t="s">
        <v>153</v>
      </c>
      <c r="B16" s="34" t="s">
        <v>21</v>
      </c>
      <c r="C16" s="35">
        <v>100.8</v>
      </c>
      <c r="D16" s="36">
        <f>D15*100/C15</f>
        <v>100</v>
      </c>
      <c r="E16" s="36"/>
      <c r="F16" s="36">
        <f>F15*100/D15</f>
        <v>100.75757575757576</v>
      </c>
      <c r="G16" s="36"/>
      <c r="H16" s="36">
        <f>H15*100/F15</f>
        <v>100.75187969924812</v>
      </c>
      <c r="I16" s="36"/>
      <c r="J16" s="36">
        <f>J15*100/H15</f>
        <v>101.49253731343283</v>
      </c>
      <c r="K16" s="36"/>
      <c r="L16" s="39">
        <f>L15*100/J15</f>
        <v>101.47058823529412</v>
      </c>
      <c r="M16" s="46"/>
    </row>
    <row r="17" spans="1:13" ht="13.5" customHeight="1">
      <c r="A17" s="40" t="s">
        <v>154</v>
      </c>
      <c r="B17" s="41" t="s">
        <v>12</v>
      </c>
      <c r="C17" s="25">
        <v>101</v>
      </c>
      <c r="D17" s="27">
        <v>84</v>
      </c>
      <c r="E17" s="27"/>
      <c r="F17" s="27">
        <v>87</v>
      </c>
      <c r="G17" s="27"/>
      <c r="H17" s="27">
        <v>89</v>
      </c>
      <c r="I17" s="27"/>
      <c r="J17" s="27">
        <v>91</v>
      </c>
      <c r="K17" s="27"/>
      <c r="L17" s="28">
        <v>92</v>
      </c>
      <c r="M17" s="45"/>
    </row>
    <row r="18" spans="1:13" ht="13.5" customHeight="1">
      <c r="A18" s="42" t="s">
        <v>153</v>
      </c>
      <c r="B18" s="41" t="s">
        <v>21</v>
      </c>
      <c r="C18" s="35">
        <v>87.6</v>
      </c>
      <c r="D18" s="36">
        <f>D17*100/C17</f>
        <v>83.16831683168317</v>
      </c>
      <c r="E18" s="36"/>
      <c r="F18" s="36">
        <f>F17*100/D17</f>
        <v>103.57142857142857</v>
      </c>
      <c r="G18" s="36"/>
      <c r="H18" s="36">
        <f>H17*100/F17</f>
        <v>102.29885057471265</v>
      </c>
      <c r="I18" s="36"/>
      <c r="J18" s="36">
        <f>J17*100/H17</f>
        <v>102.24719101123596</v>
      </c>
      <c r="K18" s="36"/>
      <c r="L18" s="39">
        <f>L17*100/J17</f>
        <v>101.0989010989011</v>
      </c>
      <c r="M18" s="45"/>
    </row>
    <row r="19" spans="1:13" ht="13.5" customHeight="1">
      <c r="A19" s="40" t="s">
        <v>155</v>
      </c>
      <c r="B19" s="41" t="s">
        <v>12</v>
      </c>
      <c r="C19" s="25">
        <v>181</v>
      </c>
      <c r="D19" s="27">
        <v>203</v>
      </c>
      <c r="E19" s="27"/>
      <c r="F19" s="27">
        <v>200</v>
      </c>
      <c r="G19" s="27"/>
      <c r="H19" s="27">
        <v>198</v>
      </c>
      <c r="I19" s="27"/>
      <c r="J19" s="27">
        <v>195</v>
      </c>
      <c r="K19" s="27"/>
      <c r="L19" s="28">
        <v>193</v>
      </c>
      <c r="M19" s="45"/>
    </row>
    <row r="20" spans="1:13" ht="13.5" customHeight="1">
      <c r="A20" s="42" t="s">
        <v>153</v>
      </c>
      <c r="B20" s="41" t="s">
        <v>21</v>
      </c>
      <c r="C20" s="35">
        <v>30.7</v>
      </c>
      <c r="D20" s="36">
        <f>D19*100/C19</f>
        <v>112.15469613259668</v>
      </c>
      <c r="E20" s="36"/>
      <c r="F20" s="36">
        <f>F19*100/D19</f>
        <v>98.52216748768473</v>
      </c>
      <c r="G20" s="36"/>
      <c r="H20" s="36">
        <f>H19*100/F19</f>
        <v>99</v>
      </c>
      <c r="I20" s="36"/>
      <c r="J20" s="36">
        <f>J19*100/H19</f>
        <v>98.48484848484848</v>
      </c>
      <c r="K20" s="36"/>
      <c r="L20" s="39">
        <f>L19*100/J19</f>
        <v>98.97435897435898</v>
      </c>
      <c r="M20" s="45"/>
    </row>
    <row r="21" spans="1:13" ht="13.5" customHeight="1">
      <c r="A21" s="40" t="s">
        <v>156</v>
      </c>
      <c r="B21" s="41" t="s">
        <v>12</v>
      </c>
      <c r="C21" s="25">
        <v>304</v>
      </c>
      <c r="D21" s="27">
        <v>180</v>
      </c>
      <c r="E21" s="27"/>
      <c r="F21" s="27">
        <v>183</v>
      </c>
      <c r="G21" s="27"/>
      <c r="H21" s="27">
        <v>185</v>
      </c>
      <c r="I21" s="27"/>
      <c r="J21" s="27">
        <v>185</v>
      </c>
      <c r="K21" s="27"/>
      <c r="L21" s="28">
        <v>187</v>
      </c>
      <c r="M21" s="45"/>
    </row>
    <row r="22" spans="1:13" ht="13.5" customHeight="1">
      <c r="A22" s="42" t="s">
        <v>153</v>
      </c>
      <c r="B22" s="41" t="s">
        <v>21</v>
      </c>
      <c r="C22" s="35">
        <v>23.7</v>
      </c>
      <c r="D22" s="36">
        <f>D21*100/C21</f>
        <v>59.21052631578947</v>
      </c>
      <c r="E22" s="36"/>
      <c r="F22" s="36">
        <f>F21*100/D21</f>
        <v>101.66666666666667</v>
      </c>
      <c r="G22" s="36"/>
      <c r="H22" s="36">
        <f>H21*100/F21</f>
        <v>101.09289617486338</v>
      </c>
      <c r="I22" s="36"/>
      <c r="J22" s="36">
        <f>J21*100/H21</f>
        <v>100</v>
      </c>
      <c r="K22" s="36"/>
      <c r="L22" s="39">
        <f>L21*100/J21</f>
        <v>101.08108108108108</v>
      </c>
      <c r="M22" s="45"/>
    </row>
    <row r="23" spans="1:13" ht="13.5" customHeight="1">
      <c r="A23" s="40" t="s">
        <v>157</v>
      </c>
      <c r="B23" s="41" t="s">
        <v>12</v>
      </c>
      <c r="C23" s="25">
        <v>160</v>
      </c>
      <c r="D23" s="27">
        <v>164</v>
      </c>
      <c r="E23" s="27"/>
      <c r="F23" s="27">
        <v>166</v>
      </c>
      <c r="G23" s="27"/>
      <c r="H23" s="27">
        <v>168</v>
      </c>
      <c r="I23" s="27"/>
      <c r="J23" s="27">
        <v>168</v>
      </c>
      <c r="K23" s="27"/>
      <c r="L23" s="28">
        <v>168</v>
      </c>
      <c r="M23" s="45"/>
    </row>
    <row r="24" spans="1:13" ht="13.5" customHeight="1">
      <c r="A24" s="42" t="s">
        <v>153</v>
      </c>
      <c r="B24" s="41" t="s">
        <v>21</v>
      </c>
      <c r="C24" s="35">
        <v>11.9</v>
      </c>
      <c r="D24" s="36">
        <f>D23*100/C23</f>
        <v>102.5</v>
      </c>
      <c r="E24" s="36"/>
      <c r="F24" s="36">
        <f>F23*100/D23</f>
        <v>101.21951219512195</v>
      </c>
      <c r="G24" s="36"/>
      <c r="H24" s="36">
        <f>H23*100/F23</f>
        <v>101.20481927710843</v>
      </c>
      <c r="I24" s="36"/>
      <c r="J24" s="36">
        <f>J23*100/H23</f>
        <v>100</v>
      </c>
      <c r="K24" s="36"/>
      <c r="L24" s="39">
        <f>L23*100/J23</f>
        <v>100</v>
      </c>
      <c r="M24" s="45"/>
    </row>
    <row r="25" spans="1:13" ht="30.75" customHeight="1">
      <c r="A25" s="18" t="s">
        <v>13</v>
      </c>
      <c r="B25" s="10" t="s">
        <v>14</v>
      </c>
      <c r="C25" s="67">
        <v>22</v>
      </c>
      <c r="D25" s="28">
        <v>23.1</v>
      </c>
      <c r="E25" s="27">
        <f>D25/C25*100</f>
        <v>105</v>
      </c>
      <c r="F25" s="28">
        <v>24.3</v>
      </c>
      <c r="G25" s="27">
        <f>F25/D25*100</f>
        <v>105.1948051948052</v>
      </c>
      <c r="H25" s="27">
        <v>25.5</v>
      </c>
      <c r="I25" s="27">
        <f>H25/F25*100</f>
        <v>104.93827160493827</v>
      </c>
      <c r="J25" s="27">
        <v>25.5</v>
      </c>
      <c r="K25" s="27">
        <f>J25/H25*100</f>
        <v>100</v>
      </c>
      <c r="L25" s="28">
        <v>26</v>
      </c>
      <c r="M25" s="45"/>
    </row>
    <row r="26" spans="1:13" ht="12.75" customHeight="1">
      <c r="A26" s="42" t="s">
        <v>153</v>
      </c>
      <c r="B26" s="41" t="s">
        <v>21</v>
      </c>
      <c r="C26" s="35">
        <v>105.1</v>
      </c>
      <c r="D26" s="36">
        <f>D25*100/C25</f>
        <v>105</v>
      </c>
      <c r="E26" s="36"/>
      <c r="F26" s="36">
        <f>F25*100/D25</f>
        <v>105.19480519480518</v>
      </c>
      <c r="G26" s="36"/>
      <c r="H26" s="36">
        <f>H25*100/F25</f>
        <v>104.93827160493827</v>
      </c>
      <c r="I26" s="36"/>
      <c r="J26" s="36">
        <f>J25*100/H25</f>
        <v>100</v>
      </c>
      <c r="K26" s="36"/>
      <c r="L26" s="39">
        <f>L25*100/J25</f>
        <v>101.96078431372548</v>
      </c>
      <c r="M26" s="45"/>
    </row>
    <row r="27" spans="1:13" ht="12.75">
      <c r="A27" s="17" t="s">
        <v>15</v>
      </c>
      <c r="B27" s="9" t="s">
        <v>12</v>
      </c>
      <c r="C27" s="25">
        <v>8.3</v>
      </c>
      <c r="D27" s="28">
        <v>8.3</v>
      </c>
      <c r="E27" s="27">
        <f>D27/C27*100</f>
        <v>100</v>
      </c>
      <c r="F27" s="28">
        <v>8.3</v>
      </c>
      <c r="G27" s="27">
        <f>F27/D27*100</f>
        <v>100</v>
      </c>
      <c r="H27" s="27">
        <v>8.4</v>
      </c>
      <c r="I27" s="27">
        <f>H27/F27*100</f>
        <v>101.20481927710843</v>
      </c>
      <c r="J27" s="27">
        <v>8.4</v>
      </c>
      <c r="K27" s="27">
        <f>J27/H27*100</f>
        <v>100</v>
      </c>
      <c r="L27" s="38">
        <v>8.4</v>
      </c>
      <c r="M27" s="45"/>
    </row>
    <row r="28" spans="1:13" ht="12.75">
      <c r="A28" s="42" t="s">
        <v>153</v>
      </c>
      <c r="B28" s="41" t="s">
        <v>21</v>
      </c>
      <c r="C28" s="35">
        <v>101.2</v>
      </c>
      <c r="D28" s="36">
        <f>D27*100/C27</f>
        <v>100</v>
      </c>
      <c r="E28" s="36"/>
      <c r="F28" s="36">
        <f>F27*100/D27</f>
        <v>100</v>
      </c>
      <c r="G28" s="36"/>
      <c r="H28" s="36">
        <f>H27*100/F27</f>
        <v>101.20481927710843</v>
      </c>
      <c r="I28" s="36"/>
      <c r="J28" s="36">
        <f>J27*100/H27</f>
        <v>100</v>
      </c>
      <c r="K28" s="36"/>
      <c r="L28" s="39">
        <f>L27*100/J27</f>
        <v>100</v>
      </c>
      <c r="M28" s="45"/>
    </row>
    <row r="29" spans="1:13" ht="15">
      <c r="A29" s="17" t="s">
        <v>139</v>
      </c>
      <c r="B29" s="9" t="s">
        <v>12</v>
      </c>
      <c r="C29" s="25">
        <v>5.9</v>
      </c>
      <c r="D29" s="28">
        <v>5.9</v>
      </c>
      <c r="E29" s="27">
        <f>D29/C29*100</f>
        <v>100</v>
      </c>
      <c r="F29" s="28">
        <v>5.9</v>
      </c>
      <c r="G29" s="27">
        <f>F29/D29*100</f>
        <v>100</v>
      </c>
      <c r="H29" s="27">
        <v>5.9</v>
      </c>
      <c r="I29" s="27">
        <f>H29/F29*100</f>
        <v>100</v>
      </c>
      <c r="J29" s="27">
        <v>6</v>
      </c>
      <c r="K29" s="27">
        <f>J29/H29*100</f>
        <v>101.69491525423729</v>
      </c>
      <c r="L29" s="28">
        <v>6</v>
      </c>
      <c r="M29" s="46" t="s">
        <v>166</v>
      </c>
    </row>
    <row r="30" spans="1:13" ht="15">
      <c r="A30" s="42" t="s">
        <v>153</v>
      </c>
      <c r="B30" s="41" t="s">
        <v>21</v>
      </c>
      <c r="C30" s="35">
        <v>100.8</v>
      </c>
      <c r="D30" s="36">
        <f>D29*100/C29</f>
        <v>100</v>
      </c>
      <c r="E30" s="36"/>
      <c r="F30" s="36">
        <f>F29*100/D29</f>
        <v>100</v>
      </c>
      <c r="G30" s="36"/>
      <c r="H30" s="36">
        <f>H29*100/F29</f>
        <v>100</v>
      </c>
      <c r="I30" s="36"/>
      <c r="J30" s="36">
        <f>J29*100/H29</f>
        <v>101.69491525423729</v>
      </c>
      <c r="K30" s="36"/>
      <c r="L30" s="39">
        <f>L29*100/J29</f>
        <v>100</v>
      </c>
      <c r="M30" s="46"/>
    </row>
    <row r="31" spans="1:13" ht="28.5" customHeight="1">
      <c r="A31" s="19" t="s">
        <v>16</v>
      </c>
      <c r="B31" s="10" t="s">
        <v>14</v>
      </c>
      <c r="C31" s="67">
        <v>36.9</v>
      </c>
      <c r="D31" s="28">
        <v>36.8</v>
      </c>
      <c r="E31" s="27">
        <f>D31/C31*100</f>
        <v>99.7289972899729</v>
      </c>
      <c r="F31" s="28">
        <v>38.2</v>
      </c>
      <c r="G31" s="27">
        <f>F31/D31*100</f>
        <v>103.80434782608697</v>
      </c>
      <c r="H31" s="27">
        <v>39.8</v>
      </c>
      <c r="I31" s="27">
        <f>H31/F31*100</f>
        <v>104.18848167539265</v>
      </c>
      <c r="J31" s="27">
        <v>41.7</v>
      </c>
      <c r="K31" s="27">
        <f>J31/H31*100</f>
        <v>104.77386934673368</v>
      </c>
      <c r="L31" s="38">
        <v>43.8</v>
      </c>
      <c r="M31" s="45"/>
    </row>
    <row r="32" spans="1:13" ht="15.75" customHeight="1">
      <c r="A32" s="42" t="s">
        <v>153</v>
      </c>
      <c r="B32" s="41" t="s">
        <v>21</v>
      </c>
      <c r="C32" s="35">
        <v>105.4</v>
      </c>
      <c r="D32" s="36">
        <f>D31*100/C31</f>
        <v>99.7289972899729</v>
      </c>
      <c r="E32" s="36"/>
      <c r="F32" s="36">
        <f>F31*100/D31</f>
        <v>103.80434782608698</v>
      </c>
      <c r="G32" s="36"/>
      <c r="H32" s="36">
        <f>H31*100/F31</f>
        <v>104.18848167539265</v>
      </c>
      <c r="I32" s="36"/>
      <c r="J32" s="36">
        <f>J31*100/H31</f>
        <v>104.77386934673368</v>
      </c>
      <c r="K32" s="36"/>
      <c r="L32" s="39">
        <f>L31*100/J31</f>
        <v>105.03597122302158</v>
      </c>
      <c r="M32" s="45"/>
    </row>
    <row r="33" spans="1:13" ht="21.75" customHeight="1">
      <c r="A33" s="18" t="s">
        <v>17</v>
      </c>
      <c r="B33" s="10" t="s">
        <v>18</v>
      </c>
      <c r="C33" s="67">
        <v>4954</v>
      </c>
      <c r="D33" s="68">
        <v>4957</v>
      </c>
      <c r="E33" s="27">
        <f>D33/C33*100</f>
        <v>100.0605571255551</v>
      </c>
      <c r="F33" s="68">
        <v>4959</v>
      </c>
      <c r="G33" s="27">
        <f>F33/D33*100</f>
        <v>100.04034698406295</v>
      </c>
      <c r="H33" s="27">
        <v>4960</v>
      </c>
      <c r="I33" s="27">
        <f>H33/F33*100</f>
        <v>100.02016535591854</v>
      </c>
      <c r="J33" s="27">
        <v>4962</v>
      </c>
      <c r="K33" s="27">
        <f>J33/H33*100</f>
        <v>100.04032258064517</v>
      </c>
      <c r="L33" s="38">
        <v>4965</v>
      </c>
      <c r="M33" s="45"/>
    </row>
    <row r="34" spans="1:13" ht="15.75" customHeight="1">
      <c r="A34" s="42" t="s">
        <v>153</v>
      </c>
      <c r="B34" s="41" t="s">
        <v>21</v>
      </c>
      <c r="C34" s="35">
        <v>100</v>
      </c>
      <c r="D34" s="36">
        <f>D33*100/C33</f>
        <v>100.0605571255551</v>
      </c>
      <c r="E34" s="36"/>
      <c r="F34" s="36">
        <f>F33*100/D33</f>
        <v>100.04034698406294</v>
      </c>
      <c r="G34" s="36"/>
      <c r="H34" s="36">
        <f>H33*100/F33</f>
        <v>100.02016535591854</v>
      </c>
      <c r="I34" s="36"/>
      <c r="J34" s="36">
        <f>J33*100/H33</f>
        <v>100.04032258064517</v>
      </c>
      <c r="K34" s="36"/>
      <c r="L34" s="39">
        <f>L33*100/J33</f>
        <v>100.06045949214027</v>
      </c>
      <c r="M34" s="45"/>
    </row>
    <row r="35" spans="1:13" ht="15.75" customHeight="1">
      <c r="A35" s="17" t="s">
        <v>19</v>
      </c>
      <c r="B35" s="9" t="s">
        <v>12</v>
      </c>
      <c r="C35" s="25">
        <v>12.06</v>
      </c>
      <c r="D35" s="68">
        <v>12.06</v>
      </c>
      <c r="E35" s="27">
        <f>D35/C35*100</f>
        <v>100</v>
      </c>
      <c r="F35" s="68">
        <v>12.06</v>
      </c>
      <c r="G35" s="27">
        <f>F35/D35*100</f>
        <v>100</v>
      </c>
      <c r="H35" s="27">
        <v>12.06</v>
      </c>
      <c r="I35" s="27">
        <f>H35/F35*100</f>
        <v>100</v>
      </c>
      <c r="J35" s="27">
        <v>12.1</v>
      </c>
      <c r="K35" s="27">
        <f>J35/H35*100</f>
        <v>100.33167495854063</v>
      </c>
      <c r="L35" s="38">
        <v>12.2</v>
      </c>
      <c r="M35" s="45"/>
    </row>
    <row r="36" spans="1:13" ht="15.75" customHeight="1">
      <c r="A36" s="42" t="s">
        <v>153</v>
      </c>
      <c r="B36" s="41" t="s">
        <v>21</v>
      </c>
      <c r="C36" s="35">
        <v>100</v>
      </c>
      <c r="D36" s="36">
        <f>D35*100/C35</f>
        <v>100</v>
      </c>
      <c r="E36" s="36"/>
      <c r="F36" s="36">
        <f>F35*100/D35</f>
        <v>100</v>
      </c>
      <c r="G36" s="36"/>
      <c r="H36" s="36">
        <f>H35*100/F35</f>
        <v>100</v>
      </c>
      <c r="I36" s="36"/>
      <c r="J36" s="36">
        <f>J35*100/H35</f>
        <v>100.33167495854063</v>
      </c>
      <c r="K36" s="36"/>
      <c r="L36" s="39">
        <f>L35*100/J35</f>
        <v>100.82644628099173</v>
      </c>
      <c r="M36" s="45"/>
    </row>
    <row r="37" spans="1:13" ht="38.25">
      <c r="A37" s="17" t="s">
        <v>20</v>
      </c>
      <c r="B37" s="9" t="s">
        <v>21</v>
      </c>
      <c r="C37" s="25">
        <v>0.3</v>
      </c>
      <c r="D37" s="27">
        <v>0.3</v>
      </c>
      <c r="E37" s="27">
        <f>D37/C37*100</f>
        <v>100</v>
      </c>
      <c r="F37" s="27">
        <v>0.2</v>
      </c>
      <c r="G37" s="27">
        <f>F37/D37*100</f>
        <v>66.66666666666667</v>
      </c>
      <c r="H37" s="27">
        <v>0.2</v>
      </c>
      <c r="I37" s="27">
        <f>H37/F37*100</f>
        <v>100</v>
      </c>
      <c r="J37" s="27">
        <v>0.2</v>
      </c>
      <c r="K37" s="27">
        <f>J37/H37*100</f>
        <v>100</v>
      </c>
      <c r="L37" s="38">
        <v>0.2</v>
      </c>
      <c r="M37" s="45"/>
    </row>
    <row r="38" spans="1:13" ht="15.75" customHeight="1">
      <c r="A38" s="42" t="s">
        <v>153</v>
      </c>
      <c r="B38" s="41" t="s">
        <v>21</v>
      </c>
      <c r="C38" s="35">
        <v>100</v>
      </c>
      <c r="D38" s="36">
        <f>D37*100/C37</f>
        <v>100</v>
      </c>
      <c r="E38" s="36"/>
      <c r="F38" s="36">
        <f>F37*100/D37</f>
        <v>66.66666666666667</v>
      </c>
      <c r="G38" s="36"/>
      <c r="H38" s="36">
        <f>H37*100/F37</f>
        <v>100</v>
      </c>
      <c r="I38" s="36"/>
      <c r="J38" s="36">
        <f>J37*100/H37</f>
        <v>100</v>
      </c>
      <c r="K38" s="36"/>
      <c r="L38" s="39">
        <f>L37*100/J37</f>
        <v>100</v>
      </c>
      <c r="M38" s="45"/>
    </row>
    <row r="39" spans="1:13" ht="16.5" customHeight="1">
      <c r="A39" s="17" t="s">
        <v>22</v>
      </c>
      <c r="B39" s="9" t="s">
        <v>23</v>
      </c>
      <c r="C39" s="25">
        <v>26</v>
      </c>
      <c r="D39" s="27">
        <v>25</v>
      </c>
      <c r="E39" s="27">
        <f>D39/C39*100</f>
        <v>96.15384615384616</v>
      </c>
      <c r="F39" s="27">
        <v>23</v>
      </c>
      <c r="G39" s="27">
        <f>F39/D39*100</f>
        <v>92</v>
      </c>
      <c r="H39" s="27">
        <v>23</v>
      </c>
      <c r="I39" s="27">
        <f>H39/F39*100</f>
        <v>100</v>
      </c>
      <c r="J39" s="27">
        <v>22</v>
      </c>
      <c r="K39" s="27">
        <f>J39/H39*100</f>
        <v>95.65217391304348</v>
      </c>
      <c r="L39" s="69">
        <v>22</v>
      </c>
      <c r="M39" s="45"/>
    </row>
    <row r="40" spans="1:13" ht="16.5" customHeight="1">
      <c r="A40" s="42" t="s">
        <v>153</v>
      </c>
      <c r="B40" s="41" t="s">
        <v>21</v>
      </c>
      <c r="C40" s="35">
        <v>100</v>
      </c>
      <c r="D40" s="36">
        <f>D39*100/C39</f>
        <v>96.15384615384616</v>
      </c>
      <c r="E40" s="36"/>
      <c r="F40" s="36">
        <f>F39*100/D39</f>
        <v>92</v>
      </c>
      <c r="G40" s="36"/>
      <c r="H40" s="36">
        <f>H39*100/F39</f>
        <v>100</v>
      </c>
      <c r="I40" s="36"/>
      <c r="J40" s="36">
        <f>J39*100/H39</f>
        <v>95.65217391304348</v>
      </c>
      <c r="K40" s="36"/>
      <c r="L40" s="39">
        <f>L39*100/J39</f>
        <v>100</v>
      </c>
      <c r="M40" s="45"/>
    </row>
    <row r="41" spans="1:13" ht="26.25" customHeight="1">
      <c r="A41" s="44" t="s">
        <v>175</v>
      </c>
      <c r="B41" s="9" t="s">
        <v>21</v>
      </c>
      <c r="C41" s="25">
        <v>8.3</v>
      </c>
      <c r="D41" s="27">
        <v>8.3</v>
      </c>
      <c r="E41" s="27"/>
      <c r="F41" s="27">
        <v>8.1</v>
      </c>
      <c r="G41" s="27"/>
      <c r="H41" s="27">
        <v>7.8</v>
      </c>
      <c r="I41" s="27"/>
      <c r="J41" s="27">
        <v>7.5</v>
      </c>
      <c r="K41" s="27"/>
      <c r="L41" s="28">
        <v>7.2</v>
      </c>
      <c r="M41" s="45"/>
    </row>
    <row r="42" spans="1:13" ht="16.5" customHeight="1">
      <c r="A42" s="42" t="s">
        <v>153</v>
      </c>
      <c r="B42" s="41" t="s">
        <v>21</v>
      </c>
      <c r="C42" s="35">
        <v>100</v>
      </c>
      <c r="D42" s="36">
        <f>D41*100/C41</f>
        <v>100</v>
      </c>
      <c r="E42" s="36">
        <f>E41*100/D41</f>
        <v>0</v>
      </c>
      <c r="F42" s="36">
        <f aca="true" t="shared" si="0" ref="F42:L42">F41*100/D41</f>
        <v>97.59036144578313</v>
      </c>
      <c r="G42" s="36" t="e">
        <f t="shared" si="0"/>
        <v>#DIV/0!</v>
      </c>
      <c r="H42" s="36">
        <f t="shared" si="0"/>
        <v>96.2962962962963</v>
      </c>
      <c r="I42" s="36" t="e">
        <f t="shared" si="0"/>
        <v>#DIV/0!</v>
      </c>
      <c r="J42" s="36">
        <f t="shared" si="0"/>
        <v>96.15384615384616</v>
      </c>
      <c r="K42" s="36" t="e">
        <f t="shared" si="0"/>
        <v>#DIV/0!</v>
      </c>
      <c r="L42" s="36">
        <f t="shared" si="0"/>
        <v>96</v>
      </c>
      <c r="M42" s="45"/>
    </row>
    <row r="43" spans="1:13" ht="28.5" customHeight="1">
      <c r="A43" s="44" t="s">
        <v>176</v>
      </c>
      <c r="B43" s="41" t="s">
        <v>21</v>
      </c>
      <c r="C43" s="25">
        <v>96.5</v>
      </c>
      <c r="D43" s="27">
        <v>96.9</v>
      </c>
      <c r="E43" s="27"/>
      <c r="F43" s="27">
        <v>94.3</v>
      </c>
      <c r="G43" s="27"/>
      <c r="H43" s="27">
        <v>96.1</v>
      </c>
      <c r="I43" s="27"/>
      <c r="J43" s="27">
        <v>97.8</v>
      </c>
      <c r="K43" s="27"/>
      <c r="L43" s="28">
        <v>96.1</v>
      </c>
      <c r="M43" s="45"/>
    </row>
    <row r="44" spans="1:13" ht="16.5" customHeight="1">
      <c r="A44" s="42" t="s">
        <v>153</v>
      </c>
      <c r="B44" s="41" t="s">
        <v>21</v>
      </c>
      <c r="C44" s="35">
        <v>100</v>
      </c>
      <c r="D44" s="36">
        <f>D43*100/C43</f>
        <v>100.41450777202073</v>
      </c>
      <c r="E44" s="36">
        <f>E43*100/D43</f>
        <v>0</v>
      </c>
      <c r="F44" s="36">
        <f>F43*100/D43</f>
        <v>97.31682146542828</v>
      </c>
      <c r="G44" s="36" t="e">
        <f aca="true" t="shared" si="1" ref="G44:M44">G43*100/E43</f>
        <v>#DIV/0!</v>
      </c>
      <c r="H44" s="36">
        <f t="shared" si="1"/>
        <v>101.90880169671263</v>
      </c>
      <c r="I44" s="36" t="e">
        <f t="shared" si="1"/>
        <v>#DIV/0!</v>
      </c>
      <c r="J44" s="36">
        <f t="shared" si="1"/>
        <v>101.76899063475547</v>
      </c>
      <c r="K44" s="36" t="e">
        <f t="shared" si="1"/>
        <v>#DIV/0!</v>
      </c>
      <c r="L44" s="36">
        <f t="shared" si="1"/>
        <v>98.26175869120655</v>
      </c>
      <c r="M44" s="36" t="e">
        <f t="shared" si="1"/>
        <v>#DIV/0!</v>
      </c>
    </row>
    <row r="45" spans="1:13" s="2" customFormat="1" ht="15">
      <c r="A45" s="20" t="s">
        <v>24</v>
      </c>
      <c r="B45" s="29" t="s">
        <v>25</v>
      </c>
      <c r="C45" s="70">
        <v>310.8</v>
      </c>
      <c r="D45" s="71">
        <v>234.4</v>
      </c>
      <c r="E45" s="72">
        <f>D45/C45*100</f>
        <v>75.41827541827541</v>
      </c>
      <c r="F45" s="71">
        <v>249.5</v>
      </c>
      <c r="G45" s="72">
        <f>F45/D45*100</f>
        <v>106.44197952218431</v>
      </c>
      <c r="H45" s="72">
        <v>254.5</v>
      </c>
      <c r="I45" s="72">
        <f>H45/F45*100</f>
        <v>102.00400801603206</v>
      </c>
      <c r="J45" s="72">
        <v>262.1</v>
      </c>
      <c r="K45" s="72">
        <f>J45/H45*100</f>
        <v>102.98624754420433</v>
      </c>
      <c r="L45" s="73">
        <v>262.1</v>
      </c>
      <c r="M45" s="46" t="s">
        <v>166</v>
      </c>
    </row>
    <row r="46" spans="1:13" s="2" customFormat="1" ht="15">
      <c r="A46" s="42" t="s">
        <v>153</v>
      </c>
      <c r="B46" s="41" t="s">
        <v>21</v>
      </c>
      <c r="C46" s="35">
        <v>49.6</v>
      </c>
      <c r="D46" s="36">
        <f>D45*100/C45</f>
        <v>75.41827541827541</v>
      </c>
      <c r="E46" s="36"/>
      <c r="F46" s="36">
        <f>F45*100/D45</f>
        <v>106.4419795221843</v>
      </c>
      <c r="G46" s="36"/>
      <c r="H46" s="36">
        <f>H45*100/F45</f>
        <v>102.00400801603206</v>
      </c>
      <c r="I46" s="36"/>
      <c r="J46" s="36">
        <f>J45*100/H45</f>
        <v>102.98624754420433</v>
      </c>
      <c r="K46" s="36"/>
      <c r="L46" s="39">
        <f>L45*100/J45</f>
        <v>100</v>
      </c>
      <c r="M46" s="46"/>
    </row>
    <row r="47" spans="1:13" s="2" customFormat="1" ht="19.5" customHeight="1">
      <c r="A47" s="20" t="s">
        <v>26</v>
      </c>
      <c r="B47" s="29" t="s">
        <v>25</v>
      </c>
      <c r="C47" s="70">
        <v>26.9</v>
      </c>
      <c r="D47" s="72">
        <v>21.1</v>
      </c>
      <c r="E47" s="72">
        <f>D47/C47*100</f>
        <v>78.43866171003718</v>
      </c>
      <c r="F47" s="72">
        <v>18.6</v>
      </c>
      <c r="G47" s="72">
        <f>F47/D47*100</f>
        <v>88.15165876777252</v>
      </c>
      <c r="H47" s="74">
        <v>17</v>
      </c>
      <c r="I47" s="72">
        <f>H47/F47*100</f>
        <v>91.39784946236558</v>
      </c>
      <c r="J47" s="72">
        <v>15.9</v>
      </c>
      <c r="K47" s="72">
        <f>J47/H47*100</f>
        <v>93.52941176470588</v>
      </c>
      <c r="L47" s="73">
        <v>15.6</v>
      </c>
      <c r="M47" s="46" t="s">
        <v>166</v>
      </c>
    </row>
    <row r="48" spans="1:13" s="2" customFormat="1" ht="16.5" customHeight="1">
      <c r="A48" s="42" t="s">
        <v>153</v>
      </c>
      <c r="B48" s="41" t="s">
        <v>21</v>
      </c>
      <c r="C48" s="35">
        <v>10.1</v>
      </c>
      <c r="D48" s="36">
        <f>D47*100/C47</f>
        <v>78.43866171003718</v>
      </c>
      <c r="E48" s="36"/>
      <c r="F48" s="36">
        <f>F47*100/D47</f>
        <v>88.15165876777252</v>
      </c>
      <c r="G48" s="36"/>
      <c r="H48" s="36">
        <f>H47*100/F47</f>
        <v>91.39784946236558</v>
      </c>
      <c r="I48" s="36"/>
      <c r="J48" s="36">
        <f>J47*100/H47</f>
        <v>93.52941176470588</v>
      </c>
      <c r="K48" s="36"/>
      <c r="L48" s="39">
        <f>L47*100/J47</f>
        <v>98.11320754716981</v>
      </c>
      <c r="M48" s="46"/>
    </row>
    <row r="49" spans="1:13" ht="20.25" customHeight="1">
      <c r="A49" s="20" t="s">
        <v>27</v>
      </c>
      <c r="B49" s="29" t="s">
        <v>25</v>
      </c>
      <c r="C49" s="70">
        <v>283.9</v>
      </c>
      <c r="D49" s="72">
        <v>213.3</v>
      </c>
      <c r="E49" s="72">
        <f>D49/C49*100</f>
        <v>75.13208876364918</v>
      </c>
      <c r="F49" s="72">
        <v>230.9</v>
      </c>
      <c r="G49" s="72">
        <f>F49/D49*100</f>
        <v>108.2512892639475</v>
      </c>
      <c r="H49" s="72">
        <v>251</v>
      </c>
      <c r="I49" s="72">
        <f>H49/F49*100</f>
        <v>108.7050671286271</v>
      </c>
      <c r="J49" s="72">
        <v>274</v>
      </c>
      <c r="K49" s="72">
        <f>J49/H49*100</f>
        <v>109.16334661354581</v>
      </c>
      <c r="L49" s="75">
        <v>284.9</v>
      </c>
      <c r="M49" s="46" t="s">
        <v>166</v>
      </c>
    </row>
    <row r="50" spans="1:13" ht="15" customHeight="1">
      <c r="A50" s="42" t="s">
        <v>153</v>
      </c>
      <c r="B50" s="41" t="s">
        <v>21</v>
      </c>
      <c r="C50" s="35">
        <v>52.3</v>
      </c>
      <c r="D50" s="36">
        <f>D49*100/C49</f>
        <v>75.13208876364918</v>
      </c>
      <c r="E50" s="36"/>
      <c r="F50" s="36">
        <f>F49*100/D49</f>
        <v>108.25128926394748</v>
      </c>
      <c r="G50" s="36"/>
      <c r="H50" s="36">
        <f>H49*100/F49</f>
        <v>108.7050671286271</v>
      </c>
      <c r="I50" s="36"/>
      <c r="J50" s="36">
        <f>J49*100/H49</f>
        <v>109.16334661354581</v>
      </c>
      <c r="K50" s="36"/>
      <c r="L50" s="39">
        <f>L49*100/J49</f>
        <v>103.97810218978101</v>
      </c>
      <c r="M50" s="46"/>
    </row>
    <row r="51" spans="1:13" ht="21.75" customHeight="1">
      <c r="A51" s="20" t="s">
        <v>28</v>
      </c>
      <c r="B51" s="29" t="s">
        <v>25</v>
      </c>
      <c r="C51" s="70">
        <v>1020.5</v>
      </c>
      <c r="D51" s="72">
        <v>1072.8</v>
      </c>
      <c r="E51" s="72">
        <f>D51/C51*100</f>
        <v>105.124938755512</v>
      </c>
      <c r="F51" s="72">
        <v>1087.5</v>
      </c>
      <c r="G51" s="72">
        <f>F51/D51*100</f>
        <v>101.37024608501119</v>
      </c>
      <c r="H51" s="72">
        <v>1131</v>
      </c>
      <c r="I51" s="72">
        <f>H51/F51*100</f>
        <v>104</v>
      </c>
      <c r="J51" s="72">
        <v>1178.5</v>
      </c>
      <c r="K51" s="72">
        <f>J51/H51*100</f>
        <v>104.1998231653404</v>
      </c>
      <c r="L51" s="75">
        <v>1231.5</v>
      </c>
      <c r="M51" s="45" t="s">
        <v>166</v>
      </c>
    </row>
    <row r="52" spans="1:13" ht="14.25" customHeight="1">
      <c r="A52" s="42" t="s">
        <v>153</v>
      </c>
      <c r="B52" s="41" t="s">
        <v>21</v>
      </c>
      <c r="C52" s="35">
        <v>118.3</v>
      </c>
      <c r="D52" s="36">
        <f>D51*100/C51</f>
        <v>105.124938755512</v>
      </c>
      <c r="E52" s="36"/>
      <c r="F52" s="36">
        <f>F51*100/D51</f>
        <v>101.37024608501119</v>
      </c>
      <c r="G52" s="36"/>
      <c r="H52" s="36">
        <f>H51*100/F51</f>
        <v>104</v>
      </c>
      <c r="I52" s="36"/>
      <c r="J52" s="36">
        <f>J51*100/H51</f>
        <v>104.1998231653404</v>
      </c>
      <c r="K52" s="36"/>
      <c r="L52" s="39">
        <f>L51*100/J51</f>
        <v>104.49724225710649</v>
      </c>
      <c r="M52" s="45"/>
    </row>
    <row r="53" spans="1:12" ht="31.5" customHeight="1">
      <c r="A53" s="20" t="s">
        <v>129</v>
      </c>
      <c r="B53" s="29"/>
      <c r="C53" s="62"/>
      <c r="D53" s="64"/>
      <c r="E53" s="63"/>
      <c r="F53" s="55"/>
      <c r="G53" s="55"/>
      <c r="H53" s="55"/>
      <c r="I53" s="55"/>
      <c r="J53" s="55"/>
      <c r="K53" s="55"/>
      <c r="L53" s="60"/>
    </row>
    <row r="54" spans="1:13" ht="30.75" customHeight="1">
      <c r="A54" s="20" t="s">
        <v>131</v>
      </c>
      <c r="B54" s="11" t="s">
        <v>132</v>
      </c>
      <c r="C54" s="70">
        <f>C55</f>
        <v>1204.8</v>
      </c>
      <c r="D54" s="76">
        <f>D55</f>
        <v>1826.25</v>
      </c>
      <c r="E54" s="72">
        <f>D54/C54*100</f>
        <v>151.5811752988048</v>
      </c>
      <c r="F54" s="72">
        <f>F55</f>
        <v>2069</v>
      </c>
      <c r="G54" s="72">
        <f aca="true" t="shared" si="2" ref="G54:G67">F54/D54*100</f>
        <v>113.29226557152636</v>
      </c>
      <c r="H54" s="72">
        <f>H55</f>
        <v>2179</v>
      </c>
      <c r="I54" s="72">
        <f>H54/F54*100</f>
        <v>105.31657805703239</v>
      </c>
      <c r="J54" s="72">
        <f>J55</f>
        <v>2315</v>
      </c>
      <c r="K54" s="72">
        <f>J54/H54*100</f>
        <v>106.2413951353832</v>
      </c>
      <c r="L54" s="71">
        <f>L55</f>
        <v>2453.9</v>
      </c>
      <c r="M54" s="45" t="s">
        <v>166</v>
      </c>
    </row>
    <row r="55" spans="1:13" ht="21.75" customHeight="1">
      <c r="A55" s="21" t="s">
        <v>130</v>
      </c>
      <c r="B55" s="12" t="s">
        <v>132</v>
      </c>
      <c r="C55" s="25">
        <v>1204.8</v>
      </c>
      <c r="D55" s="77">
        <v>1826.25</v>
      </c>
      <c r="E55" s="27">
        <f>D55/C55*100</f>
        <v>151.5811752988048</v>
      </c>
      <c r="F55" s="27">
        <v>2069</v>
      </c>
      <c r="G55" s="27">
        <f t="shared" si="2"/>
        <v>113.29226557152636</v>
      </c>
      <c r="H55" s="27">
        <v>2179</v>
      </c>
      <c r="I55" s="27">
        <f>H55/F55*100</f>
        <v>105.31657805703239</v>
      </c>
      <c r="J55" s="27">
        <v>2315</v>
      </c>
      <c r="K55" s="27">
        <f>J55/H55*100</f>
        <v>106.2413951353832</v>
      </c>
      <c r="L55" s="28">
        <v>2453.9</v>
      </c>
      <c r="M55" s="45"/>
    </row>
    <row r="56" spans="1:13" ht="16.5" customHeight="1">
      <c r="A56" s="42" t="s">
        <v>153</v>
      </c>
      <c r="B56" s="41" t="s">
        <v>21</v>
      </c>
      <c r="C56" s="35">
        <v>105.3</v>
      </c>
      <c r="D56" s="36">
        <f>D55*100/C55</f>
        <v>151.5811752988048</v>
      </c>
      <c r="E56" s="36"/>
      <c r="F56" s="36">
        <f>F55*100/D55</f>
        <v>113.29226557152636</v>
      </c>
      <c r="G56" s="36"/>
      <c r="H56" s="36">
        <f>H55*100/F55</f>
        <v>105.31657805703239</v>
      </c>
      <c r="I56" s="36"/>
      <c r="J56" s="36">
        <f>J55*100/H55</f>
        <v>106.2413951353832</v>
      </c>
      <c r="K56" s="36"/>
      <c r="L56" s="39">
        <f>L55*100/J55</f>
        <v>106</v>
      </c>
      <c r="M56" s="45"/>
    </row>
    <row r="57" spans="1:13" ht="31.5" customHeight="1">
      <c r="A57" s="20" t="s">
        <v>134</v>
      </c>
      <c r="B57" s="11" t="s">
        <v>132</v>
      </c>
      <c r="C57" s="70">
        <f>C58</f>
        <v>3683.5</v>
      </c>
      <c r="D57" s="76">
        <f>D58</f>
        <v>2697.4</v>
      </c>
      <c r="E57" s="72">
        <f>D57/C57*100</f>
        <v>73.2292656440885</v>
      </c>
      <c r="F57" s="72">
        <f>F58</f>
        <v>2802.6</v>
      </c>
      <c r="G57" s="72">
        <f t="shared" si="2"/>
        <v>103.90005190183138</v>
      </c>
      <c r="H57" s="72">
        <f>H58</f>
        <v>2923.11</v>
      </c>
      <c r="I57" s="72">
        <f>H57/F57*100</f>
        <v>104.29993577392422</v>
      </c>
      <c r="J57" s="72">
        <f>J58</f>
        <v>3095.6</v>
      </c>
      <c r="K57" s="72">
        <f>J57/H57*100</f>
        <v>105.90090691079021</v>
      </c>
      <c r="L57" s="75">
        <f>L58</f>
        <v>3126.6</v>
      </c>
      <c r="M57" s="45" t="s">
        <v>166</v>
      </c>
    </row>
    <row r="58" spans="1:13" ht="21.75" customHeight="1">
      <c r="A58" s="21" t="s">
        <v>133</v>
      </c>
      <c r="B58" s="12" t="s">
        <v>132</v>
      </c>
      <c r="C58" s="25">
        <v>3683.5</v>
      </c>
      <c r="D58" s="77">
        <v>2697.4</v>
      </c>
      <c r="E58" s="27">
        <f>D58/C58*100</f>
        <v>73.2292656440885</v>
      </c>
      <c r="F58" s="27">
        <v>2802.6</v>
      </c>
      <c r="G58" s="27">
        <f t="shared" si="2"/>
        <v>103.90005190183138</v>
      </c>
      <c r="H58" s="27">
        <v>2923.11</v>
      </c>
      <c r="I58" s="27">
        <f>H58/F58*100</f>
        <v>104.29993577392422</v>
      </c>
      <c r="J58" s="27">
        <v>3095.6</v>
      </c>
      <c r="K58" s="27">
        <f>J58/H58*100</f>
        <v>105.90090691079021</v>
      </c>
      <c r="L58" s="38">
        <v>3126.6</v>
      </c>
      <c r="M58" s="45"/>
    </row>
    <row r="59" spans="1:13" ht="16.5" customHeight="1">
      <c r="A59" s="42" t="s">
        <v>153</v>
      </c>
      <c r="B59" s="41" t="s">
        <v>21</v>
      </c>
      <c r="C59" s="35">
        <v>105</v>
      </c>
      <c r="D59" s="36">
        <f>D58*100/C58</f>
        <v>73.2292656440885</v>
      </c>
      <c r="E59" s="36"/>
      <c r="F59" s="36">
        <f>F58*100/D58</f>
        <v>103.90005190183139</v>
      </c>
      <c r="G59" s="36"/>
      <c r="H59" s="36">
        <f>H58*100/F58</f>
        <v>104.29993577392422</v>
      </c>
      <c r="I59" s="36"/>
      <c r="J59" s="36">
        <f>J58*100/H58</f>
        <v>105.90090691079021</v>
      </c>
      <c r="K59" s="36"/>
      <c r="L59" s="39">
        <f>L58*100/J58</f>
        <v>101.00142137227033</v>
      </c>
      <c r="M59" s="45"/>
    </row>
    <row r="60" spans="1:13" ht="21.75" customHeight="1">
      <c r="A60" s="20" t="s">
        <v>140</v>
      </c>
      <c r="B60" s="11" t="s">
        <v>132</v>
      </c>
      <c r="C60" s="70">
        <f>C61</f>
        <v>0</v>
      </c>
      <c r="D60" s="76">
        <f>D61</f>
        <v>65</v>
      </c>
      <c r="E60" s="72">
        <v>0</v>
      </c>
      <c r="F60" s="72">
        <f>F61</f>
        <v>67.7</v>
      </c>
      <c r="G60" s="72">
        <f t="shared" si="2"/>
        <v>104.15384615384615</v>
      </c>
      <c r="H60" s="72">
        <f>H61</f>
        <v>71.3</v>
      </c>
      <c r="I60" s="72">
        <f>H60/F60*100</f>
        <v>105.3175775480059</v>
      </c>
      <c r="J60" s="72">
        <f>J61</f>
        <v>75.8</v>
      </c>
      <c r="K60" s="72">
        <f>J60/H60*100</f>
        <v>106.31136044880785</v>
      </c>
      <c r="L60" s="78">
        <f>L61</f>
        <v>80.6</v>
      </c>
      <c r="M60" s="45" t="s">
        <v>166</v>
      </c>
    </row>
    <row r="61" spans="1:13" ht="21.75" customHeight="1">
      <c r="A61" s="21" t="s">
        <v>133</v>
      </c>
      <c r="B61" s="12" t="s">
        <v>132</v>
      </c>
      <c r="C61" s="25">
        <v>0</v>
      </c>
      <c r="D61" s="77">
        <v>65</v>
      </c>
      <c r="E61" s="27">
        <v>0</v>
      </c>
      <c r="F61" s="27">
        <v>67.7</v>
      </c>
      <c r="G61" s="27">
        <f t="shared" si="2"/>
        <v>104.15384615384615</v>
      </c>
      <c r="H61" s="27">
        <v>71.3</v>
      </c>
      <c r="I61" s="27">
        <f>H61/F61*100</f>
        <v>105.3175775480059</v>
      </c>
      <c r="J61" s="27">
        <v>75.8</v>
      </c>
      <c r="K61" s="27">
        <f>J61/H61*100</f>
        <v>106.31136044880785</v>
      </c>
      <c r="L61" s="79">
        <v>80.6</v>
      </c>
      <c r="M61" s="45"/>
    </row>
    <row r="62" spans="1:13" ht="17.25" customHeight="1">
      <c r="A62" s="42" t="s">
        <v>153</v>
      </c>
      <c r="B62" s="41" t="s">
        <v>21</v>
      </c>
      <c r="C62" s="35">
        <v>0</v>
      </c>
      <c r="D62" s="36">
        <v>0</v>
      </c>
      <c r="E62" s="36"/>
      <c r="F62" s="36">
        <f>F61*100/D61</f>
        <v>104.15384615384616</v>
      </c>
      <c r="G62" s="36"/>
      <c r="H62" s="36">
        <f>H61*100/F61</f>
        <v>105.3175775480059</v>
      </c>
      <c r="I62" s="36"/>
      <c r="J62" s="36">
        <f>J61*100/H61</f>
        <v>106.31136044880786</v>
      </c>
      <c r="K62" s="36"/>
      <c r="L62" s="39">
        <f>L61*100/J61</f>
        <v>106.33245382585751</v>
      </c>
      <c r="M62" s="45"/>
    </row>
    <row r="63" spans="1:13" ht="27" customHeight="1">
      <c r="A63" s="20" t="s">
        <v>135</v>
      </c>
      <c r="B63" s="11" t="s">
        <v>132</v>
      </c>
      <c r="C63" s="70">
        <f>C64</f>
        <v>37.6</v>
      </c>
      <c r="D63" s="76">
        <f>D64</f>
        <v>11.1</v>
      </c>
      <c r="E63" s="72">
        <f>D63/C63*100</f>
        <v>29.521276595744677</v>
      </c>
      <c r="F63" s="72">
        <f>F64</f>
        <v>11.4</v>
      </c>
      <c r="G63" s="72">
        <f t="shared" si="2"/>
        <v>102.70270270270272</v>
      </c>
      <c r="H63" s="72">
        <f>H64</f>
        <v>11.8</v>
      </c>
      <c r="I63" s="72">
        <f>H63/F63*100</f>
        <v>103.50877192982458</v>
      </c>
      <c r="J63" s="72">
        <f>J64</f>
        <v>12.3</v>
      </c>
      <c r="K63" s="72">
        <f>J63/H63*100</f>
        <v>104.2372881355932</v>
      </c>
      <c r="L63" s="75">
        <f>L64</f>
        <v>12.3</v>
      </c>
      <c r="M63" s="45" t="s">
        <v>166</v>
      </c>
    </row>
    <row r="64" spans="1:13" ht="21.75" customHeight="1">
      <c r="A64" s="21" t="s">
        <v>130</v>
      </c>
      <c r="B64" s="12" t="s">
        <v>132</v>
      </c>
      <c r="C64" s="25">
        <v>37.6</v>
      </c>
      <c r="D64" s="77">
        <v>11.1</v>
      </c>
      <c r="E64" s="27">
        <f>D64/C64*100</f>
        <v>29.521276595744677</v>
      </c>
      <c r="F64" s="27">
        <v>11.4</v>
      </c>
      <c r="G64" s="27">
        <f t="shared" si="2"/>
        <v>102.70270270270272</v>
      </c>
      <c r="H64" s="27">
        <v>11.8</v>
      </c>
      <c r="I64" s="27">
        <f>H64/F64*100</f>
        <v>103.50877192982458</v>
      </c>
      <c r="J64" s="27">
        <v>12.3</v>
      </c>
      <c r="K64" s="27">
        <f>J64/H64*100</f>
        <v>104.2372881355932</v>
      </c>
      <c r="L64" s="38">
        <v>12.3</v>
      </c>
      <c r="M64" s="45"/>
    </row>
    <row r="65" spans="1:13" ht="17.25" customHeight="1">
      <c r="A65" s="42" t="s">
        <v>153</v>
      </c>
      <c r="B65" s="41" t="s">
        <v>21</v>
      </c>
      <c r="C65" s="35">
        <v>50.9</v>
      </c>
      <c r="D65" s="36">
        <f>D64*100/C64</f>
        <v>29.52127659574468</v>
      </c>
      <c r="E65" s="36"/>
      <c r="F65" s="36">
        <f>F64*100/D64</f>
        <v>102.70270270270271</v>
      </c>
      <c r="G65" s="36"/>
      <c r="H65" s="36">
        <f>H64*100/F64</f>
        <v>103.50877192982456</v>
      </c>
      <c r="I65" s="36"/>
      <c r="J65" s="36">
        <f>J64*100/H64</f>
        <v>104.23728813559322</v>
      </c>
      <c r="K65" s="36"/>
      <c r="L65" s="39">
        <f>L64*100/J64</f>
        <v>100</v>
      </c>
      <c r="M65" s="45"/>
    </row>
    <row r="66" spans="1:13" ht="33.75" customHeight="1">
      <c r="A66" s="20" t="s">
        <v>136</v>
      </c>
      <c r="B66" s="11" t="s">
        <v>132</v>
      </c>
      <c r="C66" s="70">
        <f>C67</f>
        <v>14.3</v>
      </c>
      <c r="D66" s="76">
        <f>D67</f>
        <v>42</v>
      </c>
      <c r="E66" s="72">
        <f>D66/C66*100</f>
        <v>293.7062937062937</v>
      </c>
      <c r="F66" s="72">
        <f>F67</f>
        <v>42.1</v>
      </c>
      <c r="G66" s="72">
        <f t="shared" si="2"/>
        <v>100.23809523809524</v>
      </c>
      <c r="H66" s="72">
        <f>H67</f>
        <v>42.5</v>
      </c>
      <c r="I66" s="72">
        <f>H66/F66*100</f>
        <v>100.95011876484561</v>
      </c>
      <c r="J66" s="72">
        <f>J67</f>
        <v>43</v>
      </c>
      <c r="K66" s="72">
        <f>J66/H66*100</f>
        <v>101.17647058823529</v>
      </c>
      <c r="L66" s="99">
        <f>L67</f>
        <v>43</v>
      </c>
      <c r="M66" s="45" t="s">
        <v>166</v>
      </c>
    </row>
    <row r="67" spans="1:13" ht="21.75" customHeight="1">
      <c r="A67" s="21" t="s">
        <v>130</v>
      </c>
      <c r="B67" s="12" t="s">
        <v>132</v>
      </c>
      <c r="C67" s="25">
        <v>14.3</v>
      </c>
      <c r="D67" s="77">
        <v>42</v>
      </c>
      <c r="E67" s="27">
        <f>D67/C67*100</f>
        <v>293.7062937062937</v>
      </c>
      <c r="F67" s="27">
        <v>42.1</v>
      </c>
      <c r="G67" s="27">
        <f t="shared" si="2"/>
        <v>100.23809523809524</v>
      </c>
      <c r="H67" s="27">
        <v>42.5</v>
      </c>
      <c r="I67" s="27">
        <f>H67/F67*100</f>
        <v>100.95011876484561</v>
      </c>
      <c r="J67" s="27">
        <v>43</v>
      </c>
      <c r="K67" s="27">
        <f>J67/H67*100</f>
        <v>101.17647058823529</v>
      </c>
      <c r="L67" s="69">
        <v>43</v>
      </c>
      <c r="M67" s="45"/>
    </row>
    <row r="68" spans="1:13" ht="17.25" customHeight="1">
      <c r="A68" s="42" t="s">
        <v>153</v>
      </c>
      <c r="B68" s="41" t="s">
        <v>21</v>
      </c>
      <c r="C68" s="35">
        <v>150.2</v>
      </c>
      <c r="D68" s="36">
        <f>D67*100/C67</f>
        <v>293.7062937062937</v>
      </c>
      <c r="E68" s="36"/>
      <c r="F68" s="36">
        <f>F67*100/D67</f>
        <v>100.23809523809524</v>
      </c>
      <c r="G68" s="36"/>
      <c r="H68" s="36">
        <f>H67*100/F67</f>
        <v>100.9501187648456</v>
      </c>
      <c r="I68" s="36"/>
      <c r="J68" s="36">
        <f>J67*100/H67</f>
        <v>101.17647058823529</v>
      </c>
      <c r="K68" s="36"/>
      <c r="L68" s="39">
        <f>L67*100/J67</f>
        <v>100</v>
      </c>
      <c r="M68" s="45"/>
    </row>
    <row r="69" spans="1:13" ht="32.25" customHeight="1">
      <c r="A69" s="20" t="s">
        <v>29</v>
      </c>
      <c r="B69" s="29" t="s">
        <v>25</v>
      </c>
      <c r="C69" s="70">
        <f>C70+C72+C74</f>
        <v>856.7</v>
      </c>
      <c r="D69" s="70">
        <f>D70+D72+D74</f>
        <v>851.4000000000001</v>
      </c>
      <c r="E69" s="71">
        <f>D69/C69*100</f>
        <v>99.38134702929847</v>
      </c>
      <c r="F69" s="71">
        <f>F70+F72+F74</f>
        <v>880.7</v>
      </c>
      <c r="G69" s="71">
        <f>F69/D69*100</f>
        <v>103.44139065069298</v>
      </c>
      <c r="H69" s="71">
        <f>H70+H72+H74</f>
        <v>925</v>
      </c>
      <c r="I69" s="71">
        <f>H69/F69*100</f>
        <v>105.03008970137391</v>
      </c>
      <c r="J69" s="71">
        <f>J70+J72+J74</f>
        <v>969.9</v>
      </c>
      <c r="K69" s="71">
        <f>K70+K72+K74</f>
        <v>313.0243728928667</v>
      </c>
      <c r="L69" s="71">
        <f>L70+L72+L74</f>
        <v>1017.0999999999999</v>
      </c>
      <c r="M69" s="54" t="s">
        <v>166</v>
      </c>
    </row>
    <row r="70" spans="1:13" ht="18" customHeight="1">
      <c r="A70" s="21" t="s">
        <v>101</v>
      </c>
      <c r="B70" s="9" t="s">
        <v>25</v>
      </c>
      <c r="C70" s="25">
        <v>182.8</v>
      </c>
      <c r="D70" s="27">
        <v>190.3</v>
      </c>
      <c r="E70" s="27">
        <f>D70/C70*100</f>
        <v>104.10284463894968</v>
      </c>
      <c r="F70" s="27">
        <v>201.5</v>
      </c>
      <c r="G70" s="27">
        <f>F70/D70*100</f>
        <v>105.88544403573306</v>
      </c>
      <c r="H70" s="27">
        <v>207.5</v>
      </c>
      <c r="I70" s="27">
        <f>H70/F70*100</f>
        <v>102.97766749379653</v>
      </c>
      <c r="J70" s="27">
        <v>213.7</v>
      </c>
      <c r="K70" s="27">
        <f>J70/H70*100</f>
        <v>102.98795180722891</v>
      </c>
      <c r="L70" s="38">
        <v>220.1</v>
      </c>
      <c r="M70" s="45"/>
    </row>
    <row r="71" spans="1:13" ht="18" customHeight="1">
      <c r="A71" s="42" t="s">
        <v>153</v>
      </c>
      <c r="B71" s="41" t="s">
        <v>21</v>
      </c>
      <c r="C71" s="35">
        <v>104.5</v>
      </c>
      <c r="D71" s="36">
        <f>D70*100/C70</f>
        <v>104.10284463894966</v>
      </c>
      <c r="E71" s="36"/>
      <c r="F71" s="36">
        <f>F70*100/D70</f>
        <v>105.88544403573304</v>
      </c>
      <c r="G71" s="36"/>
      <c r="H71" s="36">
        <f>H70*100/F70</f>
        <v>102.97766749379653</v>
      </c>
      <c r="I71" s="36"/>
      <c r="J71" s="36">
        <f>J70*100/H70</f>
        <v>102.98795180722891</v>
      </c>
      <c r="K71" s="36"/>
      <c r="L71" s="39">
        <f>L70*100/J70</f>
        <v>102.99485259709874</v>
      </c>
      <c r="M71" s="45"/>
    </row>
    <row r="72" spans="1:13" ht="18" customHeight="1">
      <c r="A72" s="21" t="s">
        <v>30</v>
      </c>
      <c r="B72" s="9" t="s">
        <v>25</v>
      </c>
      <c r="C72" s="25">
        <v>288.2</v>
      </c>
      <c r="D72" s="27">
        <v>268.6</v>
      </c>
      <c r="E72" s="27">
        <f>D72/C72*100</f>
        <v>93.19916724496878</v>
      </c>
      <c r="F72" s="27">
        <v>284.4</v>
      </c>
      <c r="G72" s="27">
        <f>F72/D72*100</f>
        <v>105.88235294117645</v>
      </c>
      <c r="H72" s="27">
        <v>293</v>
      </c>
      <c r="I72" s="27">
        <f>H72/F72*100</f>
        <v>103.02390998593532</v>
      </c>
      <c r="J72" s="27">
        <v>301.7</v>
      </c>
      <c r="K72" s="27">
        <f>J72/H72*100</f>
        <v>102.96928327645051</v>
      </c>
      <c r="L72" s="38">
        <v>310.7</v>
      </c>
      <c r="M72" s="45"/>
    </row>
    <row r="73" spans="1:13" ht="18" customHeight="1">
      <c r="A73" s="42" t="s">
        <v>153</v>
      </c>
      <c r="B73" s="41" t="s">
        <v>21</v>
      </c>
      <c r="C73" s="35">
        <v>101.1</v>
      </c>
      <c r="D73" s="36">
        <f>D72*100/C72</f>
        <v>93.19916724496879</v>
      </c>
      <c r="E73" s="36"/>
      <c r="F73" s="36">
        <f>F72*100/D72</f>
        <v>105.88235294117645</v>
      </c>
      <c r="G73" s="36"/>
      <c r="H73" s="36">
        <f>H72*100/F72</f>
        <v>103.0239099859353</v>
      </c>
      <c r="I73" s="36"/>
      <c r="J73" s="36">
        <f>J72*100/H72</f>
        <v>102.96928327645051</v>
      </c>
      <c r="K73" s="36"/>
      <c r="L73" s="39">
        <f>L72*100/J72</f>
        <v>102.9830957905204</v>
      </c>
      <c r="M73" s="45"/>
    </row>
    <row r="74" spans="1:13" ht="18" customHeight="1">
      <c r="A74" s="21" t="s">
        <v>31</v>
      </c>
      <c r="B74" s="9" t="s">
        <v>25</v>
      </c>
      <c r="C74" s="25">
        <v>385.7</v>
      </c>
      <c r="D74" s="28">
        <v>392.5</v>
      </c>
      <c r="E74" s="28">
        <f>D74/C74*100</f>
        <v>101.76302826030594</v>
      </c>
      <c r="F74" s="28">
        <v>394.8</v>
      </c>
      <c r="G74" s="28">
        <f>F74/D74*100</f>
        <v>100.5859872611465</v>
      </c>
      <c r="H74" s="28">
        <v>424.5</v>
      </c>
      <c r="I74" s="28">
        <f>H74/F74*100</f>
        <v>107.5227963525836</v>
      </c>
      <c r="J74" s="28">
        <v>454.5</v>
      </c>
      <c r="K74" s="28">
        <f>J74/H74*100</f>
        <v>107.06713780918729</v>
      </c>
      <c r="L74" s="38">
        <v>486.3</v>
      </c>
      <c r="M74" s="54"/>
    </row>
    <row r="75" spans="1:13" ht="18" customHeight="1">
      <c r="A75" s="42" t="s">
        <v>153</v>
      </c>
      <c r="B75" s="41" t="s">
        <v>21</v>
      </c>
      <c r="C75" s="35">
        <v>196.1</v>
      </c>
      <c r="D75" s="36">
        <f>D74*100/C74</f>
        <v>101.76302826030594</v>
      </c>
      <c r="E75" s="36"/>
      <c r="F75" s="36">
        <f>F74*100/D74</f>
        <v>100.5859872611465</v>
      </c>
      <c r="G75" s="36"/>
      <c r="H75" s="36">
        <f>H74*100/F74</f>
        <v>107.52279635258358</v>
      </c>
      <c r="I75" s="36"/>
      <c r="J75" s="36">
        <f>J74*100/H74</f>
        <v>107.06713780918727</v>
      </c>
      <c r="K75" s="36"/>
      <c r="L75" s="39">
        <f>L74*100/J74</f>
        <v>106.996699669967</v>
      </c>
      <c r="M75" s="45"/>
    </row>
    <row r="76" spans="1:12" ht="25.5">
      <c r="A76" s="20" t="s">
        <v>1</v>
      </c>
      <c r="B76" s="11"/>
      <c r="C76" s="65"/>
      <c r="D76" s="55"/>
      <c r="E76" s="55"/>
      <c r="F76" s="55"/>
      <c r="G76" s="55"/>
      <c r="H76" s="55"/>
      <c r="I76" s="55"/>
      <c r="J76" s="55"/>
      <c r="K76" s="55"/>
      <c r="L76" s="60"/>
    </row>
    <row r="77" spans="1:13" ht="16.5" customHeight="1">
      <c r="A77" s="20" t="s">
        <v>32</v>
      </c>
      <c r="B77" s="11" t="s">
        <v>33</v>
      </c>
      <c r="C77" s="80">
        <f>C80+C82+C84</f>
        <v>2.6999999999999997</v>
      </c>
      <c r="D77" s="80">
        <f>D80+D82+D84</f>
        <v>2.6999999999999997</v>
      </c>
      <c r="E77" s="72">
        <f>D77/C77*100</f>
        <v>100</v>
      </c>
      <c r="F77" s="72">
        <f>F80+F82+F84</f>
        <v>2.73</v>
      </c>
      <c r="G77" s="72">
        <f>F77/D77*100</f>
        <v>101.11111111111113</v>
      </c>
      <c r="H77" s="72">
        <v>2.8</v>
      </c>
      <c r="I77" s="72">
        <f>H77/F77*100</f>
        <v>102.56410256410255</v>
      </c>
      <c r="J77" s="72">
        <v>2.8</v>
      </c>
      <c r="K77" s="72">
        <f>K80+K82+K84</f>
        <v>300</v>
      </c>
      <c r="L77" s="72">
        <v>2.8</v>
      </c>
      <c r="M77" s="45"/>
    </row>
    <row r="78" spans="1:13" ht="16.5" customHeight="1">
      <c r="A78" s="42" t="s">
        <v>153</v>
      </c>
      <c r="B78" s="41" t="s">
        <v>21</v>
      </c>
      <c r="C78" s="35">
        <v>100</v>
      </c>
      <c r="D78" s="36">
        <f>D77*100/C77</f>
        <v>100.00000000000001</v>
      </c>
      <c r="E78" s="36"/>
      <c r="F78" s="36">
        <f>F77*100/D77</f>
        <v>101.11111111111111</v>
      </c>
      <c r="G78" s="36"/>
      <c r="H78" s="36">
        <f>H77*100/F77</f>
        <v>102.56410256410257</v>
      </c>
      <c r="I78" s="36">
        <f>I77*100/G77</f>
        <v>101.43702451394756</v>
      </c>
      <c r="J78" s="36">
        <f>J77*100/H77</f>
        <v>100</v>
      </c>
      <c r="K78" s="36"/>
      <c r="L78" s="39">
        <f>L77*100/J77</f>
        <v>100</v>
      </c>
      <c r="M78" s="45"/>
    </row>
    <row r="79" spans="1:13" ht="12.75">
      <c r="A79" s="21" t="s">
        <v>34</v>
      </c>
      <c r="B79" s="12"/>
      <c r="C79" s="26"/>
      <c r="D79" s="55"/>
      <c r="E79" s="55"/>
      <c r="F79" s="55"/>
      <c r="G79" s="55"/>
      <c r="H79" s="55"/>
      <c r="I79" s="55"/>
      <c r="J79" s="55"/>
      <c r="K79" s="55"/>
      <c r="L79" s="60"/>
      <c r="M79" s="45"/>
    </row>
    <row r="80" spans="1:13" ht="12.75">
      <c r="A80" s="21" t="s">
        <v>114</v>
      </c>
      <c r="B80" s="12" t="s">
        <v>33</v>
      </c>
      <c r="C80" s="81">
        <v>0.3</v>
      </c>
      <c r="D80" s="27">
        <v>0.3</v>
      </c>
      <c r="E80" s="27">
        <f>D80/C80*100</f>
        <v>100</v>
      </c>
      <c r="F80" s="27">
        <v>0.3</v>
      </c>
      <c r="G80" s="27">
        <f>F80/D80*100</f>
        <v>100</v>
      </c>
      <c r="H80" s="27">
        <v>0.3</v>
      </c>
      <c r="I80" s="27">
        <f>H80/F80*100</f>
        <v>100</v>
      </c>
      <c r="J80" s="27">
        <v>0.3</v>
      </c>
      <c r="K80" s="27">
        <f>J80/H80*100</f>
        <v>100</v>
      </c>
      <c r="L80" s="38">
        <v>0.32</v>
      </c>
      <c r="M80" s="45"/>
    </row>
    <row r="81" spans="1:13" ht="12.75">
      <c r="A81" s="42" t="s">
        <v>153</v>
      </c>
      <c r="B81" s="41" t="s">
        <v>21</v>
      </c>
      <c r="C81" s="35">
        <v>100</v>
      </c>
      <c r="D81" s="36">
        <f>D80*100/C80</f>
        <v>100</v>
      </c>
      <c r="E81" s="36"/>
      <c r="F81" s="36">
        <f>F80*100/D80</f>
        <v>100</v>
      </c>
      <c r="G81" s="36"/>
      <c r="H81" s="36">
        <f>H80*100/F80</f>
        <v>100</v>
      </c>
      <c r="I81" s="36"/>
      <c r="J81" s="36">
        <f>J80*100/H80</f>
        <v>100</v>
      </c>
      <c r="K81" s="36"/>
      <c r="L81" s="39">
        <f>L80*100/J80</f>
        <v>106.66666666666667</v>
      </c>
      <c r="M81" s="45"/>
    </row>
    <row r="82" spans="1:13" ht="12.75">
      <c r="A82" s="21" t="s">
        <v>30</v>
      </c>
      <c r="B82" s="12" t="s">
        <v>33</v>
      </c>
      <c r="C82" s="82">
        <v>2.3</v>
      </c>
      <c r="D82" s="27">
        <v>2.3</v>
      </c>
      <c r="E82" s="27">
        <f>D82/C82*100</f>
        <v>100</v>
      </c>
      <c r="F82" s="27">
        <v>2.33</v>
      </c>
      <c r="G82" s="27">
        <f>F82/D82*100</f>
        <v>101.30434782608697</v>
      </c>
      <c r="H82" s="27">
        <v>2.4</v>
      </c>
      <c r="I82" s="27">
        <f>H82/F82*100</f>
        <v>103.00429184549355</v>
      </c>
      <c r="J82" s="27">
        <v>2.4</v>
      </c>
      <c r="K82" s="27">
        <f>J82/H82*100</f>
        <v>100</v>
      </c>
      <c r="L82" s="38">
        <v>2.4</v>
      </c>
      <c r="M82" s="45"/>
    </row>
    <row r="83" spans="1:13" ht="12.75">
      <c r="A83" s="42" t="s">
        <v>153</v>
      </c>
      <c r="B83" s="41" t="s">
        <v>21</v>
      </c>
      <c r="C83" s="35">
        <v>100</v>
      </c>
      <c r="D83" s="36">
        <f>D82*100/C82</f>
        <v>100</v>
      </c>
      <c r="E83" s="36"/>
      <c r="F83" s="36">
        <f>F82*100/D82</f>
        <v>101.30434782608697</v>
      </c>
      <c r="G83" s="36"/>
      <c r="H83" s="36">
        <f>H82*100/F82</f>
        <v>103.00429184549355</v>
      </c>
      <c r="I83" s="36"/>
      <c r="J83" s="36">
        <f>J82*100/H82</f>
        <v>100</v>
      </c>
      <c r="K83" s="36"/>
      <c r="L83" s="39">
        <f>L82*100/J82</f>
        <v>100</v>
      </c>
      <c r="M83" s="45"/>
    </row>
    <row r="84" spans="1:13" ht="12.75">
      <c r="A84" s="21" t="s">
        <v>31</v>
      </c>
      <c r="B84" s="12" t="s">
        <v>33</v>
      </c>
      <c r="C84" s="82">
        <v>0.1</v>
      </c>
      <c r="D84" s="27">
        <v>0.1</v>
      </c>
      <c r="E84" s="27">
        <f>D84/C84*100</f>
        <v>100</v>
      </c>
      <c r="F84" s="27">
        <v>0.1</v>
      </c>
      <c r="G84" s="27">
        <f>F84/D84*100</f>
        <v>100</v>
      </c>
      <c r="H84" s="27">
        <v>0.1</v>
      </c>
      <c r="I84" s="27">
        <f>H84/F84*100</f>
        <v>100</v>
      </c>
      <c r="J84" s="27">
        <v>0.1</v>
      </c>
      <c r="K84" s="27">
        <f>J84/H84*100</f>
        <v>100</v>
      </c>
      <c r="L84" s="38">
        <v>0.1</v>
      </c>
      <c r="M84" s="45"/>
    </row>
    <row r="85" spans="1:13" ht="12.75">
      <c r="A85" s="42" t="s">
        <v>153</v>
      </c>
      <c r="B85" s="41" t="s">
        <v>21</v>
      </c>
      <c r="C85" s="35">
        <v>0</v>
      </c>
      <c r="D85" s="36">
        <f>D84*100/C84</f>
        <v>100</v>
      </c>
      <c r="E85" s="36"/>
      <c r="F85" s="36">
        <f>F84*100/D84</f>
        <v>100</v>
      </c>
      <c r="G85" s="36"/>
      <c r="H85" s="36">
        <f>H84*100/F84</f>
        <v>100</v>
      </c>
      <c r="I85" s="36"/>
      <c r="J85" s="36">
        <f>J84*100/H84</f>
        <v>100</v>
      </c>
      <c r="K85" s="36"/>
      <c r="L85" s="39">
        <f>L84*100/J84</f>
        <v>100</v>
      </c>
      <c r="M85" s="45"/>
    </row>
    <row r="86" spans="1:13" ht="18" customHeight="1">
      <c r="A86" s="20" t="s">
        <v>147</v>
      </c>
      <c r="B86" s="11" t="s">
        <v>33</v>
      </c>
      <c r="C86" s="80">
        <f>C88</f>
        <v>0.2</v>
      </c>
      <c r="D86" s="80">
        <f>D88</f>
        <v>0.4</v>
      </c>
      <c r="E86" s="72">
        <f>D86/C86*100</f>
        <v>200</v>
      </c>
      <c r="F86" s="72">
        <f>F88</f>
        <v>0.4</v>
      </c>
      <c r="G86" s="72">
        <f>F86/D86*100</f>
        <v>100</v>
      </c>
      <c r="H86" s="72">
        <f>H88</f>
        <v>0.4</v>
      </c>
      <c r="I86" s="72">
        <f>H86/F86*100</f>
        <v>100</v>
      </c>
      <c r="J86" s="72">
        <f>J88</f>
        <v>0.4</v>
      </c>
      <c r="K86" s="72">
        <f>K88</f>
        <v>100</v>
      </c>
      <c r="L86" s="72">
        <f>L88</f>
        <v>0.4</v>
      </c>
      <c r="M86" s="45"/>
    </row>
    <row r="87" spans="1:13" ht="18" customHeight="1">
      <c r="A87" s="42" t="s">
        <v>153</v>
      </c>
      <c r="B87" s="41" t="s">
        <v>21</v>
      </c>
      <c r="C87" s="35">
        <v>0</v>
      </c>
      <c r="D87" s="36">
        <f>D86*100/C86</f>
        <v>200</v>
      </c>
      <c r="E87" s="36"/>
      <c r="F87" s="36">
        <f>F86*100/D86</f>
        <v>100</v>
      </c>
      <c r="G87" s="36"/>
      <c r="H87" s="36">
        <f>H86*100/F86</f>
        <v>100</v>
      </c>
      <c r="I87" s="36"/>
      <c r="J87" s="36">
        <f>J86*100/H86</f>
        <v>100</v>
      </c>
      <c r="K87" s="36"/>
      <c r="L87" s="39">
        <f>L86*100/J86</f>
        <v>100</v>
      </c>
      <c r="M87" s="45"/>
    </row>
    <row r="88" spans="1:13" ht="12.75">
      <c r="A88" s="21" t="s">
        <v>30</v>
      </c>
      <c r="B88" s="12" t="s">
        <v>33</v>
      </c>
      <c r="C88" s="82">
        <v>0.2</v>
      </c>
      <c r="D88" s="27">
        <v>0.4</v>
      </c>
      <c r="E88" s="27">
        <f>D88/C88*100</f>
        <v>200</v>
      </c>
      <c r="F88" s="27">
        <v>0.4</v>
      </c>
      <c r="G88" s="27">
        <f>F88/D88*100</f>
        <v>100</v>
      </c>
      <c r="H88" s="27">
        <v>0.4</v>
      </c>
      <c r="I88" s="27">
        <f>H88/F88*100</f>
        <v>100</v>
      </c>
      <c r="J88" s="27">
        <v>0.4</v>
      </c>
      <c r="K88" s="27">
        <f>J88/H88*100</f>
        <v>100</v>
      </c>
      <c r="L88" s="38">
        <v>0.4</v>
      </c>
      <c r="M88" s="45"/>
    </row>
    <row r="89" spans="1:13" ht="12.75">
      <c r="A89" s="42" t="s">
        <v>153</v>
      </c>
      <c r="B89" s="41" t="s">
        <v>21</v>
      </c>
      <c r="C89" s="35">
        <v>0</v>
      </c>
      <c r="D89" s="36">
        <f>D88*100/C88</f>
        <v>200</v>
      </c>
      <c r="E89" s="36"/>
      <c r="F89" s="36">
        <f>F88*100/D88</f>
        <v>100</v>
      </c>
      <c r="G89" s="36"/>
      <c r="H89" s="36">
        <f>H88*100/F88</f>
        <v>100</v>
      </c>
      <c r="I89" s="36"/>
      <c r="J89" s="36">
        <f>J88*100/H88</f>
        <v>100</v>
      </c>
      <c r="K89" s="36"/>
      <c r="L89" s="39">
        <f>L88*100/J88</f>
        <v>100</v>
      </c>
      <c r="M89" s="45"/>
    </row>
    <row r="90" spans="1:13" ht="12.75">
      <c r="A90" s="20" t="s">
        <v>35</v>
      </c>
      <c r="B90" s="11" t="s">
        <v>33</v>
      </c>
      <c r="C90" s="83">
        <f>C93+C95</f>
        <v>0.75</v>
      </c>
      <c r="D90" s="83">
        <f>D93+D95</f>
        <v>0.8400000000000001</v>
      </c>
      <c r="E90" s="72">
        <f>D90/C90*100</f>
        <v>112.00000000000001</v>
      </c>
      <c r="F90" s="72">
        <f>F93+F95</f>
        <v>0.86</v>
      </c>
      <c r="G90" s="72">
        <f>F90/D90*100</f>
        <v>102.38095238095238</v>
      </c>
      <c r="H90" s="72">
        <f>H93+H95</f>
        <v>0.86</v>
      </c>
      <c r="I90" s="72">
        <f>H90/F90*100</f>
        <v>100</v>
      </c>
      <c r="J90" s="72">
        <f>J93+J95</f>
        <v>0.88</v>
      </c>
      <c r="K90" s="72">
        <f>K93+K95</f>
        <v>209.52380952380952</v>
      </c>
      <c r="L90" s="72">
        <f>L93+L95</f>
        <v>0.89</v>
      </c>
      <c r="M90" s="45"/>
    </row>
    <row r="91" spans="1:13" ht="12.75">
      <c r="A91" s="42" t="s">
        <v>153</v>
      </c>
      <c r="B91" s="41" t="s">
        <v>21</v>
      </c>
      <c r="C91" s="35">
        <v>100</v>
      </c>
      <c r="D91" s="36">
        <f>D90*100/C90</f>
        <v>112.00000000000001</v>
      </c>
      <c r="E91" s="36"/>
      <c r="F91" s="36">
        <f>F90*100/D90</f>
        <v>102.38095238095237</v>
      </c>
      <c r="G91" s="36"/>
      <c r="H91" s="36">
        <f>H90*100/F90</f>
        <v>100</v>
      </c>
      <c r="I91" s="36"/>
      <c r="J91" s="36">
        <f>J90*100/H90</f>
        <v>102.32558139534883</v>
      </c>
      <c r="K91" s="36"/>
      <c r="L91" s="39">
        <f>L90*100/J90</f>
        <v>101.13636363636364</v>
      </c>
      <c r="M91" s="45"/>
    </row>
    <row r="92" spans="1:12" ht="15" customHeight="1">
      <c r="A92" s="21" t="s">
        <v>34</v>
      </c>
      <c r="B92" s="12"/>
      <c r="C92" s="82"/>
      <c r="D92" s="27"/>
      <c r="E92" s="27"/>
      <c r="F92" s="27"/>
      <c r="G92" s="27"/>
      <c r="H92" s="27"/>
      <c r="I92" s="27"/>
      <c r="J92" s="27"/>
      <c r="K92" s="27"/>
      <c r="L92" s="38"/>
    </row>
    <row r="93" spans="1:13" ht="12.75">
      <c r="A93" s="21" t="s">
        <v>30</v>
      </c>
      <c r="B93" s="12" t="s">
        <v>33</v>
      </c>
      <c r="C93" s="82">
        <v>0.2</v>
      </c>
      <c r="D93" s="27">
        <v>0.19</v>
      </c>
      <c r="E93" s="27">
        <f>D93/C93*100</f>
        <v>95</v>
      </c>
      <c r="F93" s="27">
        <v>0.21</v>
      </c>
      <c r="G93" s="27">
        <f>F93/D93*100</f>
        <v>110.52631578947367</v>
      </c>
      <c r="H93" s="84">
        <v>0.21</v>
      </c>
      <c r="I93" s="27">
        <f>H93/F93*100</f>
        <v>100</v>
      </c>
      <c r="J93" s="84">
        <v>0.23</v>
      </c>
      <c r="K93" s="27">
        <f>J93/H93*100</f>
        <v>109.52380952380953</v>
      </c>
      <c r="L93" s="38">
        <v>0.24</v>
      </c>
      <c r="M93" s="45" t="s">
        <v>166</v>
      </c>
    </row>
    <row r="94" spans="1:13" ht="12.75">
      <c r="A94" s="42" t="s">
        <v>153</v>
      </c>
      <c r="B94" s="41" t="s">
        <v>21</v>
      </c>
      <c r="C94" s="35">
        <v>0</v>
      </c>
      <c r="D94" s="36">
        <f>D93*100/C93</f>
        <v>95</v>
      </c>
      <c r="E94" s="36"/>
      <c r="F94" s="36">
        <f>F93*100/D93</f>
        <v>110.52631578947368</v>
      </c>
      <c r="G94" s="36"/>
      <c r="H94" s="36">
        <f>H93*100/F93</f>
        <v>100</v>
      </c>
      <c r="I94" s="36"/>
      <c r="J94" s="36">
        <f>J93*100/H93</f>
        <v>109.52380952380953</v>
      </c>
      <c r="K94" s="36"/>
      <c r="L94" s="39">
        <f>L93*100/J93</f>
        <v>104.34782608695652</v>
      </c>
      <c r="M94" s="45"/>
    </row>
    <row r="95" spans="1:13" ht="15.75" customHeight="1">
      <c r="A95" s="21" t="s">
        <v>31</v>
      </c>
      <c r="B95" s="12" t="s">
        <v>33</v>
      </c>
      <c r="C95" s="81">
        <v>0.55</v>
      </c>
      <c r="D95" s="85">
        <v>0.65</v>
      </c>
      <c r="E95" s="27">
        <f>D95/C95*100</f>
        <v>118.18181818181816</v>
      </c>
      <c r="F95" s="85">
        <v>0.65</v>
      </c>
      <c r="G95" s="27">
        <f>F95/D95*100</f>
        <v>100</v>
      </c>
      <c r="H95" s="84">
        <v>0.65</v>
      </c>
      <c r="I95" s="27">
        <f>H95/F95*100</f>
        <v>100</v>
      </c>
      <c r="J95" s="84">
        <v>0.65</v>
      </c>
      <c r="K95" s="27">
        <f>J95/H95*100</f>
        <v>100</v>
      </c>
      <c r="L95" s="38">
        <v>0.65</v>
      </c>
      <c r="M95" s="45" t="s">
        <v>166</v>
      </c>
    </row>
    <row r="96" spans="1:13" ht="15.75" customHeight="1">
      <c r="A96" s="42" t="s">
        <v>153</v>
      </c>
      <c r="B96" s="41" t="s">
        <v>21</v>
      </c>
      <c r="C96" s="35">
        <v>100</v>
      </c>
      <c r="D96" s="36">
        <f>D95*100/C95</f>
        <v>118.18181818181817</v>
      </c>
      <c r="E96" s="36"/>
      <c r="F96" s="36">
        <f>F95*100/D95</f>
        <v>100</v>
      </c>
      <c r="G96" s="36"/>
      <c r="H96" s="36">
        <f>H95*100/F95</f>
        <v>100</v>
      </c>
      <c r="I96" s="36"/>
      <c r="J96" s="36">
        <f>J95*100/H95</f>
        <v>100</v>
      </c>
      <c r="K96" s="36"/>
      <c r="L96" s="39">
        <f>L95*100/J95</f>
        <v>100</v>
      </c>
      <c r="M96" s="45"/>
    </row>
    <row r="97" spans="1:13" ht="15.75" customHeight="1">
      <c r="A97" s="20" t="s">
        <v>36</v>
      </c>
      <c r="B97" s="11" t="s">
        <v>33</v>
      </c>
      <c r="C97" s="83">
        <f>C100+C102</f>
        <v>1.79</v>
      </c>
      <c r="D97" s="83">
        <f>D100+D102</f>
        <v>1.81</v>
      </c>
      <c r="E97" s="72">
        <f>D97/C97*100</f>
        <v>101.1173184357542</v>
      </c>
      <c r="F97" s="86">
        <f>F100+F102</f>
        <v>1.83</v>
      </c>
      <c r="G97" s="72">
        <f>F97/D97*100</f>
        <v>101.10497237569061</v>
      </c>
      <c r="H97" s="72">
        <f>H100+H102</f>
        <v>1.8800000000000001</v>
      </c>
      <c r="I97" s="72">
        <f>H97/F97*100</f>
        <v>102.73224043715847</v>
      </c>
      <c r="J97" s="72">
        <f>J100+J102</f>
        <v>1.99</v>
      </c>
      <c r="K97" s="72">
        <f>K100+K102</f>
        <v>218.05555555555554</v>
      </c>
      <c r="L97" s="72">
        <f>L100+L102</f>
        <v>2</v>
      </c>
      <c r="M97" s="45"/>
    </row>
    <row r="98" spans="1:13" ht="15.75" customHeight="1">
      <c r="A98" s="42" t="s">
        <v>153</v>
      </c>
      <c r="B98" s="41" t="s">
        <v>21</v>
      </c>
      <c r="C98" s="35">
        <v>114.6</v>
      </c>
      <c r="D98" s="36">
        <f>D97*100/C97</f>
        <v>101.11731843575419</v>
      </c>
      <c r="E98" s="36"/>
      <c r="F98" s="36">
        <f>F97*100/D97</f>
        <v>101.10497237569061</v>
      </c>
      <c r="G98" s="36"/>
      <c r="H98" s="36">
        <f>H97*100/F97</f>
        <v>102.73224043715847</v>
      </c>
      <c r="I98" s="36"/>
      <c r="J98" s="36">
        <f>J97*100/H97</f>
        <v>105.85106382978722</v>
      </c>
      <c r="K98" s="36"/>
      <c r="L98" s="39">
        <f>L97*100/J97</f>
        <v>100.50251256281408</v>
      </c>
      <c r="M98" s="45"/>
    </row>
    <row r="99" spans="1:13" ht="12.75">
      <c r="A99" s="21" t="s">
        <v>34</v>
      </c>
      <c r="B99" s="12"/>
      <c r="C99" s="82"/>
      <c r="D99" s="27"/>
      <c r="E99" s="27"/>
      <c r="F99" s="27"/>
      <c r="G99" s="27"/>
      <c r="H99" s="27"/>
      <c r="I99" s="27"/>
      <c r="J99" s="27"/>
      <c r="K99" s="27"/>
      <c r="L99" s="38"/>
      <c r="M99" s="45"/>
    </row>
    <row r="100" spans="1:13" ht="12.75">
      <c r="A100" s="21" t="s">
        <v>30</v>
      </c>
      <c r="B100" s="12" t="s">
        <v>33</v>
      </c>
      <c r="C100" s="81">
        <v>0.02</v>
      </c>
      <c r="D100" s="84">
        <v>0.04</v>
      </c>
      <c r="E100" s="27">
        <f>D100/C100*100</f>
        <v>200</v>
      </c>
      <c r="F100" s="84">
        <v>0.06</v>
      </c>
      <c r="G100" s="27">
        <f>F100/D100*100</f>
        <v>150</v>
      </c>
      <c r="H100" s="84">
        <v>0.08</v>
      </c>
      <c r="I100" s="27">
        <f>H100/F100*100</f>
        <v>133.33333333333334</v>
      </c>
      <c r="J100" s="84">
        <v>0.09</v>
      </c>
      <c r="K100" s="27">
        <f>J100/H100*100</f>
        <v>112.5</v>
      </c>
      <c r="L100" s="38">
        <v>0.1</v>
      </c>
      <c r="M100" s="45"/>
    </row>
    <row r="101" spans="1:13" ht="12.75">
      <c r="A101" s="42" t="s">
        <v>153</v>
      </c>
      <c r="B101" s="41" t="s">
        <v>21</v>
      </c>
      <c r="C101" s="35">
        <v>0</v>
      </c>
      <c r="D101" s="36">
        <f>D100*100/C100</f>
        <v>200</v>
      </c>
      <c r="E101" s="36"/>
      <c r="F101" s="36">
        <f>F100*100/D100</f>
        <v>150</v>
      </c>
      <c r="G101" s="36"/>
      <c r="H101" s="36">
        <f>H100*100/F100</f>
        <v>133.33333333333334</v>
      </c>
      <c r="I101" s="36"/>
      <c r="J101" s="36">
        <f>J100*100/H100</f>
        <v>112.5</v>
      </c>
      <c r="K101" s="36"/>
      <c r="L101" s="39">
        <f>L100*100/J100</f>
        <v>111.11111111111111</v>
      </c>
      <c r="M101" s="45"/>
    </row>
    <row r="102" spans="1:13" ht="12.75">
      <c r="A102" s="21" t="s">
        <v>31</v>
      </c>
      <c r="B102" s="12" t="s">
        <v>33</v>
      </c>
      <c r="C102" s="82">
        <v>1.77</v>
      </c>
      <c r="D102" s="27">
        <v>1.77</v>
      </c>
      <c r="E102" s="27">
        <f>D102/C102*100</f>
        <v>100</v>
      </c>
      <c r="F102" s="27">
        <v>1.77</v>
      </c>
      <c r="G102" s="27">
        <f>F102/D102*100</f>
        <v>100</v>
      </c>
      <c r="H102" s="27">
        <v>1.8</v>
      </c>
      <c r="I102" s="27">
        <f>H102/F102*100</f>
        <v>101.69491525423729</v>
      </c>
      <c r="J102" s="27">
        <v>1.9</v>
      </c>
      <c r="K102" s="27">
        <f>J102/H102*100</f>
        <v>105.55555555555556</v>
      </c>
      <c r="L102" s="38">
        <v>1.9</v>
      </c>
      <c r="M102" s="45"/>
    </row>
    <row r="103" spans="1:13" ht="12.75">
      <c r="A103" s="42" t="s">
        <v>153</v>
      </c>
      <c r="B103" s="41" t="s">
        <v>21</v>
      </c>
      <c r="C103" s="35">
        <v>114.7</v>
      </c>
      <c r="D103" s="36">
        <f>D102*100/C102</f>
        <v>100</v>
      </c>
      <c r="E103" s="36"/>
      <c r="F103" s="36">
        <f>F102*100/D102</f>
        <v>100</v>
      </c>
      <c r="G103" s="36"/>
      <c r="H103" s="36">
        <f>H102*100/F102</f>
        <v>101.69491525423729</v>
      </c>
      <c r="I103" s="36"/>
      <c r="J103" s="36">
        <f>J102*100/H102</f>
        <v>105.55555555555556</v>
      </c>
      <c r="K103" s="36"/>
      <c r="L103" s="39">
        <f>L102*100/J102</f>
        <v>100</v>
      </c>
      <c r="M103" s="45"/>
    </row>
    <row r="104" spans="1:13" ht="12.75">
      <c r="A104" s="20" t="s">
        <v>37</v>
      </c>
      <c r="B104" s="11" t="s">
        <v>33</v>
      </c>
      <c r="C104" s="83">
        <f>C107+C109</f>
        <v>2.12</v>
      </c>
      <c r="D104" s="83">
        <f>D107+D109</f>
        <v>1.62</v>
      </c>
      <c r="E104" s="72">
        <f>D104/C104*100</f>
        <v>76.41509433962264</v>
      </c>
      <c r="F104" s="72">
        <f>F107+F109</f>
        <v>1.59</v>
      </c>
      <c r="G104" s="72">
        <f>F104/D104*100</f>
        <v>98.14814814814815</v>
      </c>
      <c r="H104" s="72">
        <f>H107+H109</f>
        <v>1.59</v>
      </c>
      <c r="I104" s="72">
        <f>H104/F104*100</f>
        <v>100</v>
      </c>
      <c r="J104" s="72">
        <f>J107+J109</f>
        <v>1.61</v>
      </c>
      <c r="K104" s="72">
        <f>K107+K109</f>
        <v>204.25531914893617</v>
      </c>
      <c r="L104" s="72">
        <f>L107+L109</f>
        <v>1.63</v>
      </c>
      <c r="M104" s="45"/>
    </row>
    <row r="105" spans="1:13" ht="12.75">
      <c r="A105" s="42" t="s">
        <v>153</v>
      </c>
      <c r="B105" s="41" t="s">
        <v>21</v>
      </c>
      <c r="C105" s="35">
        <v>102.9</v>
      </c>
      <c r="D105" s="36">
        <f>D104*100/C104</f>
        <v>76.41509433962264</v>
      </c>
      <c r="E105" s="36"/>
      <c r="F105" s="36">
        <f>F104*100/D104</f>
        <v>98.14814814814814</v>
      </c>
      <c r="G105" s="36"/>
      <c r="H105" s="36">
        <f>H104*100/F104</f>
        <v>100</v>
      </c>
      <c r="I105" s="36"/>
      <c r="J105" s="36">
        <f>J104*100/H104</f>
        <v>101.25786163522012</v>
      </c>
      <c r="K105" s="36"/>
      <c r="L105" s="39">
        <f>L104*100/J104</f>
        <v>101.24223602484471</v>
      </c>
      <c r="M105" s="45"/>
    </row>
    <row r="106" spans="1:12" ht="16.5" customHeight="1">
      <c r="A106" s="21" t="s">
        <v>34</v>
      </c>
      <c r="B106" s="11"/>
      <c r="C106" s="80"/>
      <c r="D106" s="27"/>
      <c r="E106" s="27"/>
      <c r="F106" s="27"/>
      <c r="G106" s="27"/>
      <c r="H106" s="27"/>
      <c r="I106" s="27"/>
      <c r="J106" s="27"/>
      <c r="K106" s="27"/>
      <c r="L106" s="38"/>
    </row>
    <row r="107" spans="1:13" ht="12.75">
      <c r="A107" s="21" t="s">
        <v>38</v>
      </c>
      <c r="B107" s="12" t="s">
        <v>33</v>
      </c>
      <c r="C107" s="81">
        <v>1</v>
      </c>
      <c r="D107" s="84">
        <v>0.5</v>
      </c>
      <c r="E107" s="27">
        <f>D107/C107*100</f>
        <v>50</v>
      </c>
      <c r="F107" s="27">
        <v>0.47</v>
      </c>
      <c r="G107" s="27">
        <f>F107/D107*100</f>
        <v>94</v>
      </c>
      <c r="H107" s="27">
        <v>0.47</v>
      </c>
      <c r="I107" s="27">
        <f>H107/F107*100</f>
        <v>100</v>
      </c>
      <c r="J107" s="27">
        <v>0.49</v>
      </c>
      <c r="K107" s="27">
        <f>J107/H107*100</f>
        <v>104.25531914893618</v>
      </c>
      <c r="L107" s="38">
        <v>0.5</v>
      </c>
      <c r="M107" s="45" t="s">
        <v>166</v>
      </c>
    </row>
    <row r="108" spans="1:13" ht="12.75">
      <c r="A108" s="42" t="s">
        <v>153</v>
      </c>
      <c r="B108" s="41" t="s">
        <v>21</v>
      </c>
      <c r="C108" s="35">
        <v>100</v>
      </c>
      <c r="D108" s="36">
        <f>D107*100/C107</f>
        <v>50</v>
      </c>
      <c r="E108" s="36"/>
      <c r="F108" s="36">
        <f>F107*100/D107</f>
        <v>94</v>
      </c>
      <c r="G108" s="36"/>
      <c r="H108" s="36">
        <f>H107*100/F107</f>
        <v>100</v>
      </c>
      <c r="I108" s="36"/>
      <c r="J108" s="36">
        <f>J107*100/H107</f>
        <v>104.25531914893618</v>
      </c>
      <c r="K108" s="36"/>
      <c r="L108" s="39">
        <f>L107*100/J107</f>
        <v>102.04081632653062</v>
      </c>
      <c r="M108" s="45"/>
    </row>
    <row r="109" spans="1:12" ht="18" customHeight="1">
      <c r="A109" s="21" t="s">
        <v>39</v>
      </c>
      <c r="B109" s="12" t="s">
        <v>33</v>
      </c>
      <c r="C109" s="82">
        <v>1.12</v>
      </c>
      <c r="D109" s="27">
        <v>1.12</v>
      </c>
      <c r="E109" s="27">
        <f>D109/C109*100</f>
        <v>100</v>
      </c>
      <c r="F109" s="27">
        <v>1.12</v>
      </c>
      <c r="G109" s="27">
        <f>F109/D109*100</f>
        <v>100</v>
      </c>
      <c r="H109" s="27">
        <v>1.12</v>
      </c>
      <c r="I109" s="27">
        <f>H109/F109*100</f>
        <v>100</v>
      </c>
      <c r="J109" s="27">
        <v>1.12</v>
      </c>
      <c r="K109" s="27">
        <f>J109/H109*100</f>
        <v>100</v>
      </c>
      <c r="L109" s="38">
        <v>1.13</v>
      </c>
    </row>
    <row r="110" spans="1:12" ht="18" customHeight="1">
      <c r="A110" s="42" t="s">
        <v>153</v>
      </c>
      <c r="B110" s="41" t="s">
        <v>21</v>
      </c>
      <c r="C110" s="35">
        <v>102.2</v>
      </c>
      <c r="D110" s="36">
        <f>D109*100/C109</f>
        <v>100</v>
      </c>
      <c r="E110" s="36"/>
      <c r="F110" s="36">
        <f>F109*100/D109</f>
        <v>100</v>
      </c>
      <c r="G110" s="36"/>
      <c r="H110" s="36">
        <f>H109*100/F109</f>
        <v>100</v>
      </c>
      <c r="I110" s="36"/>
      <c r="J110" s="36">
        <f>J109*100/H109</f>
        <v>100</v>
      </c>
      <c r="K110" s="36"/>
      <c r="L110" s="39">
        <f>L109*100/J109</f>
        <v>100.89285714285712</v>
      </c>
    </row>
    <row r="111" spans="1:13" ht="18" customHeight="1">
      <c r="A111" s="20" t="s">
        <v>113</v>
      </c>
      <c r="B111" s="11" t="s">
        <v>33</v>
      </c>
      <c r="C111" s="80">
        <f>C114+C116</f>
        <v>3.9099999999999997</v>
      </c>
      <c r="D111" s="80">
        <f>D114+D116</f>
        <v>4.109999999999999</v>
      </c>
      <c r="E111" s="72">
        <f>D111/C111*100</f>
        <v>105.1150895140665</v>
      </c>
      <c r="F111" s="72">
        <f>F114+F116</f>
        <v>4.109999999999999</v>
      </c>
      <c r="G111" s="72">
        <f>F111/D111*100</f>
        <v>100</v>
      </c>
      <c r="H111" s="72">
        <f>H114+H116</f>
        <v>4.109999999999999</v>
      </c>
      <c r="I111" s="72">
        <f>H111/F111*100</f>
        <v>100</v>
      </c>
      <c r="J111" s="72">
        <f>J114+J116</f>
        <v>4.109999999999999</v>
      </c>
      <c r="K111" s="72">
        <f>K114+K116</f>
        <v>200</v>
      </c>
      <c r="L111" s="72">
        <f>L114+L116</f>
        <v>4.109999999999999</v>
      </c>
      <c r="M111" s="45"/>
    </row>
    <row r="112" spans="1:13" ht="18" customHeight="1">
      <c r="A112" s="42" t="s">
        <v>153</v>
      </c>
      <c r="B112" s="41" t="s">
        <v>21</v>
      </c>
      <c r="C112" s="35">
        <v>105.6</v>
      </c>
      <c r="D112" s="36">
        <f>D111*100/C111</f>
        <v>105.11508951406648</v>
      </c>
      <c r="E112" s="36"/>
      <c r="F112" s="36">
        <f>F111*100/D111</f>
        <v>100</v>
      </c>
      <c r="G112" s="36"/>
      <c r="H112" s="36">
        <f>H111*100/F111</f>
        <v>100</v>
      </c>
      <c r="I112" s="36"/>
      <c r="J112" s="36">
        <f>J111*100/H111</f>
        <v>100</v>
      </c>
      <c r="K112" s="36"/>
      <c r="L112" s="39">
        <f>L111*100/J111</f>
        <v>100</v>
      </c>
      <c r="M112" s="45"/>
    </row>
    <row r="113" spans="1:13" ht="18" customHeight="1">
      <c r="A113" s="21" t="s">
        <v>34</v>
      </c>
      <c r="B113" s="12"/>
      <c r="C113" s="80"/>
      <c r="D113" s="80"/>
      <c r="E113" s="72"/>
      <c r="F113" s="72"/>
      <c r="G113" s="72"/>
      <c r="H113" s="72"/>
      <c r="I113" s="72"/>
      <c r="J113" s="72"/>
      <c r="K113" s="72"/>
      <c r="L113" s="38"/>
      <c r="M113" s="45"/>
    </row>
    <row r="114" spans="1:13" ht="18" customHeight="1">
      <c r="A114" s="21" t="s">
        <v>38</v>
      </c>
      <c r="B114" s="12" t="s">
        <v>33</v>
      </c>
      <c r="C114" s="82">
        <v>3.9</v>
      </c>
      <c r="D114" s="27">
        <v>4.1</v>
      </c>
      <c r="E114" s="27">
        <f>D114/C114*100</f>
        <v>105.12820512820514</v>
      </c>
      <c r="F114" s="27">
        <v>4.1</v>
      </c>
      <c r="G114" s="27">
        <f>F114/D114*100</f>
        <v>100</v>
      </c>
      <c r="H114" s="27">
        <v>4.1</v>
      </c>
      <c r="I114" s="27">
        <f>H114/F114*100</f>
        <v>100</v>
      </c>
      <c r="J114" s="27">
        <v>4.1</v>
      </c>
      <c r="K114" s="27">
        <f>J114/H114*100</f>
        <v>100</v>
      </c>
      <c r="L114" s="38">
        <v>4.1</v>
      </c>
      <c r="M114" s="45"/>
    </row>
    <row r="115" spans="1:13" ht="18" customHeight="1">
      <c r="A115" s="42" t="s">
        <v>153</v>
      </c>
      <c r="B115" s="41" t="s">
        <v>21</v>
      </c>
      <c r="C115" s="35">
        <v>116.7</v>
      </c>
      <c r="D115" s="36">
        <f>D114*100/C114</f>
        <v>105.12820512820511</v>
      </c>
      <c r="E115" s="36"/>
      <c r="F115" s="36">
        <f>F114*100/D114</f>
        <v>100</v>
      </c>
      <c r="G115" s="36"/>
      <c r="H115" s="36">
        <f>H114*100/F114</f>
        <v>100</v>
      </c>
      <c r="I115" s="36"/>
      <c r="J115" s="36">
        <f>J114*100/H114</f>
        <v>100</v>
      </c>
      <c r="K115" s="36"/>
      <c r="L115" s="39">
        <f>L114*100/J114</f>
        <v>100</v>
      </c>
      <c r="M115" s="45"/>
    </row>
    <row r="116" spans="1:13" ht="18" customHeight="1">
      <c r="A116" s="21" t="s">
        <v>39</v>
      </c>
      <c r="B116" s="12" t="s">
        <v>33</v>
      </c>
      <c r="C116" s="81">
        <v>0.01</v>
      </c>
      <c r="D116" s="84">
        <v>0.01</v>
      </c>
      <c r="E116" s="27">
        <f>D116/C116*100</f>
        <v>100</v>
      </c>
      <c r="F116" s="84">
        <v>0.01</v>
      </c>
      <c r="G116" s="27">
        <f>F116/D116*100</f>
        <v>100</v>
      </c>
      <c r="H116" s="84">
        <v>0.01</v>
      </c>
      <c r="I116" s="27">
        <f>H116/F116*100</f>
        <v>100</v>
      </c>
      <c r="J116" s="84">
        <v>0.01</v>
      </c>
      <c r="K116" s="27">
        <f>J116/H116*100</f>
        <v>100</v>
      </c>
      <c r="L116" s="38">
        <v>0.01</v>
      </c>
      <c r="M116" s="45"/>
    </row>
    <row r="117" spans="1:13" ht="18" customHeight="1">
      <c r="A117" s="42" t="s">
        <v>153</v>
      </c>
      <c r="B117" s="41" t="s">
        <v>21</v>
      </c>
      <c r="C117" s="35">
        <v>0</v>
      </c>
      <c r="D117" s="36">
        <f>D116*100/C116</f>
        <v>100</v>
      </c>
      <c r="E117" s="36"/>
      <c r="F117" s="36">
        <f>F116*100/D116</f>
        <v>100</v>
      </c>
      <c r="G117" s="36"/>
      <c r="H117" s="36">
        <f>H116*100/F116</f>
        <v>100</v>
      </c>
      <c r="I117" s="36"/>
      <c r="J117" s="36">
        <f>J116*100/H116</f>
        <v>100</v>
      </c>
      <c r="K117" s="36"/>
      <c r="L117" s="39">
        <f>L116*100/J116</f>
        <v>100</v>
      </c>
      <c r="M117" s="45"/>
    </row>
    <row r="118" spans="1:13" ht="14.25" customHeight="1">
      <c r="A118" s="20" t="s">
        <v>40</v>
      </c>
      <c r="B118" s="11" t="s">
        <v>33</v>
      </c>
      <c r="C118" s="83">
        <f>C121+C123+C125</f>
        <v>18.96</v>
      </c>
      <c r="D118" s="83">
        <f>D121+D123+D125</f>
        <v>14.309999999999999</v>
      </c>
      <c r="E118" s="72">
        <f>D118/C118*100</f>
        <v>75.47468354430379</v>
      </c>
      <c r="F118" s="72">
        <f>F121+F123+F125</f>
        <v>14.68</v>
      </c>
      <c r="G118" s="72">
        <f>F118/D118*100</f>
        <v>102.58560447239692</v>
      </c>
      <c r="H118" s="72">
        <f>H121+H123+H125</f>
        <v>15.68</v>
      </c>
      <c r="I118" s="72">
        <f>H118/F118*100</f>
        <v>106.81198910081744</v>
      </c>
      <c r="J118" s="72">
        <f>J121+J123+J125</f>
        <v>16.38</v>
      </c>
      <c r="K118" s="72">
        <f>K121+K123+K125</f>
        <v>310.92198581560285</v>
      </c>
      <c r="L118" s="72">
        <f>L121+L123+L125</f>
        <v>16.38</v>
      </c>
      <c r="M118" s="45"/>
    </row>
    <row r="119" spans="1:13" ht="14.25" customHeight="1">
      <c r="A119" s="42" t="s">
        <v>153</v>
      </c>
      <c r="B119" s="41" t="s">
        <v>21</v>
      </c>
      <c r="C119" s="35">
        <v>100.1</v>
      </c>
      <c r="D119" s="36">
        <f>D118*100/C118</f>
        <v>75.47468354430379</v>
      </c>
      <c r="E119" s="36"/>
      <c r="F119" s="36">
        <f>F118*100/D118</f>
        <v>102.58560447239694</v>
      </c>
      <c r="G119" s="36"/>
      <c r="H119" s="36">
        <f>H118*100/F118</f>
        <v>106.81198910081744</v>
      </c>
      <c r="I119" s="36"/>
      <c r="J119" s="36">
        <f>J118*100/H118</f>
        <v>104.46428571428572</v>
      </c>
      <c r="K119" s="36"/>
      <c r="L119" s="39">
        <f>L118*100/J118</f>
        <v>100</v>
      </c>
      <c r="M119" s="45"/>
    </row>
    <row r="120" spans="1:13" ht="13.5" customHeight="1">
      <c r="A120" s="21" t="s">
        <v>34</v>
      </c>
      <c r="B120" s="11"/>
      <c r="C120" s="80"/>
      <c r="D120" s="27"/>
      <c r="E120" s="27"/>
      <c r="F120" s="27"/>
      <c r="G120" s="27"/>
      <c r="H120" s="27"/>
      <c r="I120" s="27"/>
      <c r="J120" s="27"/>
      <c r="K120" s="27"/>
      <c r="L120" s="38"/>
      <c r="M120" s="45"/>
    </row>
    <row r="121" spans="1:13" ht="15.75" customHeight="1">
      <c r="A121" s="21" t="s">
        <v>114</v>
      </c>
      <c r="B121" s="12" t="s">
        <v>33</v>
      </c>
      <c r="C121" s="87">
        <v>17.6</v>
      </c>
      <c r="D121" s="66">
        <v>13.2</v>
      </c>
      <c r="E121" s="66">
        <f>D121/C121*100</f>
        <v>74.99999999999999</v>
      </c>
      <c r="F121" s="66">
        <v>13.6</v>
      </c>
      <c r="G121" s="66">
        <f>F121/D121*100</f>
        <v>103.03030303030303</v>
      </c>
      <c r="H121" s="66">
        <v>14.1</v>
      </c>
      <c r="I121" s="66">
        <f>H121/F121*100</f>
        <v>103.6764705882353</v>
      </c>
      <c r="J121" s="66">
        <v>14.7</v>
      </c>
      <c r="K121" s="66">
        <f>J121/H121*100</f>
        <v>104.25531914893618</v>
      </c>
      <c r="L121" s="69">
        <v>14.7</v>
      </c>
      <c r="M121" s="45" t="s">
        <v>166</v>
      </c>
    </row>
    <row r="122" spans="1:13" ht="15.75" customHeight="1">
      <c r="A122" s="42" t="s">
        <v>153</v>
      </c>
      <c r="B122" s="41" t="s">
        <v>21</v>
      </c>
      <c r="C122" s="35">
        <v>100.1</v>
      </c>
      <c r="D122" s="36">
        <f>D121*100/C121</f>
        <v>75</v>
      </c>
      <c r="E122" s="36"/>
      <c r="F122" s="36">
        <f>F121*100/D121</f>
        <v>103.03030303030303</v>
      </c>
      <c r="G122" s="36"/>
      <c r="H122" s="36">
        <f>H121*100/F121</f>
        <v>103.67647058823529</v>
      </c>
      <c r="I122" s="36"/>
      <c r="J122" s="36">
        <f>J121*100/H121</f>
        <v>104.25531914893617</v>
      </c>
      <c r="K122" s="36"/>
      <c r="L122" s="39">
        <f>L121*100/J121</f>
        <v>100</v>
      </c>
      <c r="M122" s="45"/>
    </row>
    <row r="123" spans="1:13" ht="15.75" customHeight="1">
      <c r="A123" s="21" t="s">
        <v>38</v>
      </c>
      <c r="B123" s="12" t="s">
        <v>33</v>
      </c>
      <c r="C123" s="88">
        <v>1.27</v>
      </c>
      <c r="D123" s="89">
        <v>1.04</v>
      </c>
      <c r="E123" s="89">
        <f>D123/C123*100</f>
        <v>81.88976377952756</v>
      </c>
      <c r="F123" s="66">
        <v>1</v>
      </c>
      <c r="G123" s="66">
        <f>F123/D123*100</f>
        <v>96.15384615384615</v>
      </c>
      <c r="H123" s="66">
        <v>1.5</v>
      </c>
      <c r="I123" s="66">
        <f>H123/F123*100</f>
        <v>150</v>
      </c>
      <c r="J123" s="66">
        <v>1.6</v>
      </c>
      <c r="K123" s="66">
        <f>J123/H123*100</f>
        <v>106.66666666666667</v>
      </c>
      <c r="L123" s="69">
        <v>1.6</v>
      </c>
      <c r="M123" s="45" t="s">
        <v>166</v>
      </c>
    </row>
    <row r="124" spans="1:13" ht="15.75" customHeight="1">
      <c r="A124" s="42" t="s">
        <v>153</v>
      </c>
      <c r="B124" s="41" t="s">
        <v>21</v>
      </c>
      <c r="C124" s="35">
        <v>100</v>
      </c>
      <c r="D124" s="36">
        <f>D123*100/C123</f>
        <v>81.88976377952756</v>
      </c>
      <c r="E124" s="36"/>
      <c r="F124" s="36">
        <f>F123*100/D123</f>
        <v>96.15384615384615</v>
      </c>
      <c r="G124" s="36"/>
      <c r="H124" s="36">
        <f>H123*100/F123</f>
        <v>150</v>
      </c>
      <c r="I124" s="36"/>
      <c r="J124" s="36">
        <f>J123*100/H123</f>
        <v>106.66666666666667</v>
      </c>
      <c r="K124" s="36"/>
      <c r="L124" s="39">
        <f>L123*100/J123</f>
        <v>100</v>
      </c>
      <c r="M124" s="45"/>
    </row>
    <row r="125" spans="1:13" ht="16.5" customHeight="1">
      <c r="A125" s="21" t="s">
        <v>39</v>
      </c>
      <c r="B125" s="12" t="s">
        <v>33</v>
      </c>
      <c r="C125" s="81">
        <v>0.09</v>
      </c>
      <c r="D125" s="84">
        <v>0.07</v>
      </c>
      <c r="E125" s="27">
        <f>D125/C125*100</f>
        <v>77.77777777777779</v>
      </c>
      <c r="F125" s="84">
        <v>0.08</v>
      </c>
      <c r="G125" s="27">
        <f>F125/D125*100</f>
        <v>114.28571428571428</v>
      </c>
      <c r="H125" s="84">
        <v>0.08</v>
      </c>
      <c r="I125" s="27">
        <f>H125/F125*100</f>
        <v>100</v>
      </c>
      <c r="J125" s="84">
        <v>0.08</v>
      </c>
      <c r="K125" s="27">
        <f>J125/H125*100</f>
        <v>100</v>
      </c>
      <c r="L125" s="38">
        <v>0.08</v>
      </c>
      <c r="M125" s="45" t="s">
        <v>166</v>
      </c>
    </row>
    <row r="126" spans="1:13" ht="16.5" customHeight="1">
      <c r="A126" s="42" t="s">
        <v>153</v>
      </c>
      <c r="B126" s="41" t="s">
        <v>21</v>
      </c>
      <c r="C126" s="35">
        <v>0</v>
      </c>
      <c r="D126" s="36">
        <f>D125*100/C125</f>
        <v>77.77777777777779</v>
      </c>
      <c r="E126" s="36"/>
      <c r="F126" s="36">
        <f>F125*100/D125</f>
        <v>114.28571428571428</v>
      </c>
      <c r="G126" s="36"/>
      <c r="H126" s="36">
        <f>H125*100/F125</f>
        <v>100</v>
      </c>
      <c r="I126" s="36"/>
      <c r="J126" s="36">
        <f>J125*100/H125</f>
        <v>100</v>
      </c>
      <c r="K126" s="36"/>
      <c r="L126" s="39">
        <f>L125*100/J125</f>
        <v>100</v>
      </c>
      <c r="M126" s="45"/>
    </row>
    <row r="127" spans="1:13" ht="16.5" customHeight="1">
      <c r="A127" s="20" t="s">
        <v>41</v>
      </c>
      <c r="B127" s="11" t="s">
        <v>33</v>
      </c>
      <c r="C127" s="80">
        <f>C130+C132</f>
        <v>1.35</v>
      </c>
      <c r="D127" s="80">
        <f>D130+D132</f>
        <v>1.32</v>
      </c>
      <c r="E127" s="72">
        <f>D127/C127*100</f>
        <v>97.77777777777777</v>
      </c>
      <c r="F127" s="72">
        <f>F130+F132</f>
        <v>1.32</v>
      </c>
      <c r="G127" s="72">
        <f>F127/D127*100</f>
        <v>100</v>
      </c>
      <c r="H127" s="72">
        <f>H130+H132</f>
        <v>1.32</v>
      </c>
      <c r="I127" s="72">
        <f>H127/F127*100</f>
        <v>100</v>
      </c>
      <c r="J127" s="72">
        <f>J130+J132</f>
        <v>1.33</v>
      </c>
      <c r="K127" s="72">
        <f>K130+K132</f>
        <v>202.38095238095238</v>
      </c>
      <c r="L127" s="72">
        <f>L130+L132</f>
        <v>1.33</v>
      </c>
      <c r="M127" s="45" t="s">
        <v>166</v>
      </c>
    </row>
    <row r="128" spans="1:13" ht="16.5" customHeight="1">
      <c r="A128" s="42" t="s">
        <v>153</v>
      </c>
      <c r="B128" s="41" t="s">
        <v>21</v>
      </c>
      <c r="C128" s="35">
        <v>113</v>
      </c>
      <c r="D128" s="36">
        <f>D127*100/C127</f>
        <v>97.77777777777777</v>
      </c>
      <c r="E128" s="36"/>
      <c r="F128" s="36">
        <f>F127*100/D127</f>
        <v>100</v>
      </c>
      <c r="G128" s="36"/>
      <c r="H128" s="36">
        <f>H127*100/F127</f>
        <v>100</v>
      </c>
      <c r="I128" s="36"/>
      <c r="J128" s="36">
        <f>J127*100/H127</f>
        <v>100.75757575757575</v>
      </c>
      <c r="K128" s="36"/>
      <c r="L128" s="39">
        <f>L127*100/J127</f>
        <v>100</v>
      </c>
      <c r="M128" s="45"/>
    </row>
    <row r="129" spans="1:12" ht="16.5" customHeight="1">
      <c r="A129" s="21" t="s">
        <v>34</v>
      </c>
      <c r="B129" s="11"/>
      <c r="C129" s="80"/>
      <c r="D129" s="80"/>
      <c r="E129" s="72"/>
      <c r="F129" s="72"/>
      <c r="G129" s="72"/>
      <c r="H129" s="72"/>
      <c r="I129" s="72"/>
      <c r="J129" s="72"/>
      <c r="K129" s="72"/>
      <c r="L129" s="38"/>
    </row>
    <row r="130" spans="1:13" ht="16.5" customHeight="1">
      <c r="A130" s="21" t="s">
        <v>38</v>
      </c>
      <c r="B130" s="12" t="s">
        <v>33</v>
      </c>
      <c r="C130" s="88">
        <v>0.31</v>
      </c>
      <c r="D130" s="89">
        <v>0.42</v>
      </c>
      <c r="E130" s="89">
        <f>D130/C130*100</f>
        <v>135.48387096774192</v>
      </c>
      <c r="F130" s="89">
        <v>0.42</v>
      </c>
      <c r="G130" s="89">
        <f>F130/D130*100</f>
        <v>100</v>
      </c>
      <c r="H130" s="89">
        <v>0.42</v>
      </c>
      <c r="I130" s="89">
        <f>H130/F130*100</f>
        <v>100</v>
      </c>
      <c r="J130" s="89">
        <v>0.43</v>
      </c>
      <c r="K130" s="27">
        <f>J130/H130*100</f>
        <v>102.38095238095238</v>
      </c>
      <c r="L130" s="38">
        <v>0.43</v>
      </c>
      <c r="M130" s="45" t="s">
        <v>166</v>
      </c>
    </row>
    <row r="131" spans="1:13" ht="16.5" customHeight="1">
      <c r="A131" s="42" t="s">
        <v>153</v>
      </c>
      <c r="B131" s="41" t="s">
        <v>21</v>
      </c>
      <c r="C131" s="35">
        <v>93.1</v>
      </c>
      <c r="D131" s="36">
        <f>D130*100/C130</f>
        <v>135.48387096774195</v>
      </c>
      <c r="E131" s="36"/>
      <c r="F131" s="36">
        <f>F130*100/D130</f>
        <v>100</v>
      </c>
      <c r="G131" s="36"/>
      <c r="H131" s="36">
        <f>H130*100/F130</f>
        <v>100</v>
      </c>
      <c r="I131" s="36"/>
      <c r="J131" s="36">
        <f>J130*100/H130</f>
        <v>102.38095238095238</v>
      </c>
      <c r="K131" s="36"/>
      <c r="L131" s="39">
        <f>L130*100/J130</f>
        <v>100</v>
      </c>
      <c r="M131" s="45"/>
    </row>
    <row r="132" spans="1:13" ht="16.5" customHeight="1">
      <c r="A132" s="21" t="s">
        <v>39</v>
      </c>
      <c r="B132" s="12" t="s">
        <v>33</v>
      </c>
      <c r="C132" s="87">
        <v>1.04</v>
      </c>
      <c r="D132" s="66">
        <v>0.9</v>
      </c>
      <c r="E132" s="66">
        <f>D132/C132*100</f>
        <v>86.53846153846155</v>
      </c>
      <c r="F132" s="66">
        <v>0.9</v>
      </c>
      <c r="G132" s="66">
        <f>F132/D132*100</f>
        <v>100</v>
      </c>
      <c r="H132" s="66">
        <v>0.9</v>
      </c>
      <c r="I132" s="66">
        <f>H132/F132*100</f>
        <v>100</v>
      </c>
      <c r="J132" s="66">
        <v>0.9</v>
      </c>
      <c r="K132" s="66">
        <f>J132/H132*100</f>
        <v>100</v>
      </c>
      <c r="L132" s="69">
        <v>0.9</v>
      </c>
      <c r="M132" s="45" t="s">
        <v>166</v>
      </c>
    </row>
    <row r="133" spans="1:13" ht="16.5" customHeight="1">
      <c r="A133" s="42" t="s">
        <v>153</v>
      </c>
      <c r="B133" s="41" t="s">
        <v>21</v>
      </c>
      <c r="C133" s="35">
        <v>135.4</v>
      </c>
      <c r="D133" s="36">
        <f>D132*100/C132</f>
        <v>86.53846153846153</v>
      </c>
      <c r="E133" s="36"/>
      <c r="F133" s="36">
        <f>F132*100/D132</f>
        <v>100</v>
      </c>
      <c r="G133" s="36"/>
      <c r="H133" s="36">
        <f>H132*100/F132</f>
        <v>100</v>
      </c>
      <c r="I133" s="36"/>
      <c r="J133" s="36">
        <f>J132*100/H132</f>
        <v>100</v>
      </c>
      <c r="K133" s="36"/>
      <c r="L133" s="39">
        <f>L132*100/J132</f>
        <v>100</v>
      </c>
      <c r="M133" s="45"/>
    </row>
    <row r="134" spans="1:12" ht="12.75">
      <c r="A134" s="20" t="s">
        <v>42</v>
      </c>
      <c r="B134" s="11" t="s">
        <v>43</v>
      </c>
      <c r="C134" s="83">
        <f>C135</f>
        <v>1.7</v>
      </c>
      <c r="D134" s="83">
        <f>D135</f>
        <v>1.8</v>
      </c>
      <c r="E134" s="72">
        <f>D134/C134*100</f>
        <v>105.88235294117648</v>
      </c>
      <c r="F134" s="72">
        <f>F135</f>
        <v>1.83</v>
      </c>
      <c r="G134" s="72">
        <f>F134/D134*100</f>
        <v>101.66666666666666</v>
      </c>
      <c r="H134" s="72">
        <f>H135</f>
        <v>1.83</v>
      </c>
      <c r="I134" s="72">
        <f>H134/F134*100</f>
        <v>100</v>
      </c>
      <c r="J134" s="90">
        <f>J135</f>
        <v>1.84</v>
      </c>
      <c r="K134" s="72">
        <f>K135</f>
        <v>100.5464480874317</v>
      </c>
      <c r="L134" s="72">
        <f>L135</f>
        <v>1.85</v>
      </c>
    </row>
    <row r="135" spans="1:13" ht="12.75">
      <c r="A135" s="21" t="s">
        <v>39</v>
      </c>
      <c r="B135" s="12" t="s">
        <v>44</v>
      </c>
      <c r="C135" s="82">
        <v>1.7</v>
      </c>
      <c r="D135" s="27">
        <v>1.8</v>
      </c>
      <c r="E135" s="27">
        <f>D135/C135*100</f>
        <v>105.88235294117648</v>
      </c>
      <c r="F135" s="27">
        <v>1.83</v>
      </c>
      <c r="G135" s="27">
        <f>F135/D135*100</f>
        <v>101.66666666666666</v>
      </c>
      <c r="H135" s="27">
        <v>1.83</v>
      </c>
      <c r="I135" s="27">
        <f>H135/F135*100</f>
        <v>100</v>
      </c>
      <c r="J135" s="84">
        <v>1.84</v>
      </c>
      <c r="K135" s="27">
        <f>J135/H135*100</f>
        <v>100.5464480874317</v>
      </c>
      <c r="L135" s="38">
        <v>1.85</v>
      </c>
      <c r="M135" s="45" t="s">
        <v>166</v>
      </c>
    </row>
    <row r="136" spans="1:13" ht="12.75">
      <c r="A136" s="42" t="s">
        <v>153</v>
      </c>
      <c r="B136" s="41" t="s">
        <v>21</v>
      </c>
      <c r="C136" s="35">
        <v>127.8</v>
      </c>
      <c r="D136" s="36">
        <f>D135*100/C135</f>
        <v>105.88235294117648</v>
      </c>
      <c r="E136" s="36"/>
      <c r="F136" s="36">
        <f>F135*100/D135</f>
        <v>101.66666666666666</v>
      </c>
      <c r="G136" s="36"/>
      <c r="H136" s="36">
        <f>H135*100/F135</f>
        <v>100</v>
      </c>
      <c r="I136" s="36"/>
      <c r="J136" s="36">
        <f>J135*100/H135</f>
        <v>100.54644808743168</v>
      </c>
      <c r="K136" s="36"/>
      <c r="L136" s="39">
        <f>L135*100/J135</f>
        <v>100.54347826086956</v>
      </c>
      <c r="M136" s="45"/>
    </row>
    <row r="137" spans="1:12" ht="27" customHeight="1">
      <c r="A137" s="20" t="s">
        <v>7</v>
      </c>
      <c r="B137" s="11"/>
      <c r="C137" s="65"/>
      <c r="D137" s="55"/>
      <c r="E137" s="55"/>
      <c r="F137" s="55"/>
      <c r="G137" s="55"/>
      <c r="H137" s="55"/>
      <c r="I137" s="55"/>
      <c r="J137" s="55"/>
      <c r="K137" s="55"/>
      <c r="L137" s="60"/>
    </row>
    <row r="138" spans="1:13" ht="15.75" customHeight="1">
      <c r="A138" s="20" t="s">
        <v>148</v>
      </c>
      <c r="B138" s="11" t="s">
        <v>33</v>
      </c>
      <c r="C138" s="91">
        <f>C141+C143</f>
        <v>0.29400000000000004</v>
      </c>
      <c r="D138" s="91">
        <f>D141+D143</f>
        <v>0.30500000000000005</v>
      </c>
      <c r="E138" s="72">
        <f>D138/C138*100</f>
        <v>103.74149659863944</v>
      </c>
      <c r="F138" s="92">
        <f>F141+F143</f>
        <v>0.317</v>
      </c>
      <c r="G138" s="72">
        <f>F138/D138*100</f>
        <v>103.93442622950819</v>
      </c>
      <c r="H138" s="92">
        <f>H141+H143</f>
        <v>0.321</v>
      </c>
      <c r="I138" s="72">
        <f>H138/F138*100</f>
        <v>101.26182965299684</v>
      </c>
      <c r="J138" s="92">
        <f>J141+J143</f>
        <v>0.33299999999999996</v>
      </c>
      <c r="K138" s="72">
        <f>J138/H138*100</f>
        <v>103.73831775700933</v>
      </c>
      <c r="L138" s="75">
        <v>0.384</v>
      </c>
      <c r="M138" s="45" t="s">
        <v>166</v>
      </c>
    </row>
    <row r="139" spans="1:13" ht="15.75" customHeight="1">
      <c r="A139" s="42" t="s">
        <v>153</v>
      </c>
      <c r="B139" s="41" t="s">
        <v>21</v>
      </c>
      <c r="C139" s="35">
        <v>94.7</v>
      </c>
      <c r="D139" s="36">
        <f>D138*100/C138</f>
        <v>103.74149659863946</v>
      </c>
      <c r="E139" s="36"/>
      <c r="F139" s="36">
        <f>F138*100/D138</f>
        <v>103.93442622950818</v>
      </c>
      <c r="G139" s="36"/>
      <c r="H139" s="36">
        <f>H138*100/F138</f>
        <v>101.26182965299685</v>
      </c>
      <c r="I139" s="36"/>
      <c r="J139" s="36">
        <f>J138*100/H138</f>
        <v>103.73831775700934</v>
      </c>
      <c r="K139" s="36"/>
      <c r="L139" s="39">
        <f>L138*100/J138</f>
        <v>115.31531531531532</v>
      </c>
      <c r="M139" s="45"/>
    </row>
    <row r="140" spans="1:12" ht="15.75" customHeight="1">
      <c r="A140" s="21" t="s">
        <v>34</v>
      </c>
      <c r="B140" s="12"/>
      <c r="C140" s="80"/>
      <c r="D140" s="93"/>
      <c r="E140" s="27"/>
      <c r="F140" s="27"/>
      <c r="G140" s="27"/>
      <c r="H140" s="27"/>
      <c r="I140" s="27"/>
      <c r="J140" s="27"/>
      <c r="K140" s="27"/>
      <c r="L140" s="38"/>
    </row>
    <row r="141" spans="1:13" ht="15.75" customHeight="1">
      <c r="A141" s="21" t="s">
        <v>38</v>
      </c>
      <c r="B141" s="12" t="s">
        <v>33</v>
      </c>
      <c r="C141" s="81">
        <v>0.02</v>
      </c>
      <c r="D141" s="94">
        <v>0.03</v>
      </c>
      <c r="E141" s="27">
        <f>D141/C141*100</f>
        <v>150</v>
      </c>
      <c r="F141" s="84">
        <v>0.04</v>
      </c>
      <c r="G141" s="27">
        <f>F141/D141*100</f>
        <v>133.33333333333334</v>
      </c>
      <c r="H141" s="84">
        <v>0.04</v>
      </c>
      <c r="I141" s="27">
        <f>H141/F141*100</f>
        <v>100</v>
      </c>
      <c r="J141" s="84">
        <v>0.05</v>
      </c>
      <c r="K141" s="27">
        <f>J141/H141*100</f>
        <v>125</v>
      </c>
      <c r="L141" s="38">
        <v>0.05</v>
      </c>
      <c r="M141" s="45" t="s">
        <v>166</v>
      </c>
    </row>
    <row r="142" spans="1:13" ht="15.75" customHeight="1">
      <c r="A142" s="42" t="s">
        <v>153</v>
      </c>
      <c r="B142" s="41" t="s">
        <v>21</v>
      </c>
      <c r="C142" s="35">
        <v>100</v>
      </c>
      <c r="D142" s="36">
        <f>D141*100/C141</f>
        <v>150</v>
      </c>
      <c r="E142" s="36"/>
      <c r="F142" s="36">
        <f>F141*100/D141</f>
        <v>133.33333333333334</v>
      </c>
      <c r="G142" s="36"/>
      <c r="H142" s="36">
        <f>H141*100/F141</f>
        <v>100</v>
      </c>
      <c r="I142" s="36"/>
      <c r="J142" s="36">
        <f>J141*100/H141</f>
        <v>125</v>
      </c>
      <c r="K142" s="36"/>
      <c r="L142" s="39">
        <f>L141*100/J141</f>
        <v>100</v>
      </c>
      <c r="M142" s="45"/>
    </row>
    <row r="143" spans="1:13" ht="15.75" customHeight="1">
      <c r="A143" s="21" t="s">
        <v>39</v>
      </c>
      <c r="B143" s="12" t="s">
        <v>33</v>
      </c>
      <c r="C143" s="95">
        <v>0.274</v>
      </c>
      <c r="D143" s="96">
        <v>0.275</v>
      </c>
      <c r="E143" s="27">
        <f>D143/C143*100</f>
        <v>100.36496350364963</v>
      </c>
      <c r="F143" s="97">
        <v>0.277</v>
      </c>
      <c r="G143" s="27">
        <f>F143/D143*100</f>
        <v>100.72727272727273</v>
      </c>
      <c r="H143" s="97">
        <v>0.281</v>
      </c>
      <c r="I143" s="27">
        <f>H143/F143*100</f>
        <v>101.44404332129963</v>
      </c>
      <c r="J143" s="97">
        <v>0.283</v>
      </c>
      <c r="K143" s="27">
        <f>J143/H143*100</f>
        <v>100.71174377224197</v>
      </c>
      <c r="L143" s="38">
        <v>0.283</v>
      </c>
      <c r="M143" s="45" t="s">
        <v>166</v>
      </c>
    </row>
    <row r="144" spans="1:13" ht="15.75" customHeight="1">
      <c r="A144" s="42" t="s">
        <v>153</v>
      </c>
      <c r="B144" s="41" t="s">
        <v>21</v>
      </c>
      <c r="C144" s="35">
        <v>99.1</v>
      </c>
      <c r="D144" s="36">
        <f>D143*100/C143</f>
        <v>100.36496350364963</v>
      </c>
      <c r="E144" s="36"/>
      <c r="F144" s="36">
        <f>F143*100/D143</f>
        <v>100.72727272727273</v>
      </c>
      <c r="G144" s="36"/>
      <c r="H144" s="36">
        <f>H143*100/F143</f>
        <v>101.44404332129963</v>
      </c>
      <c r="I144" s="36"/>
      <c r="J144" s="36">
        <f>J143*100/H143</f>
        <v>100.71174377224197</v>
      </c>
      <c r="K144" s="36"/>
      <c r="L144" s="39">
        <f>L143*100/J143</f>
        <v>100</v>
      </c>
      <c r="M144" s="45"/>
    </row>
    <row r="145" spans="1:13" ht="12.75">
      <c r="A145" s="20" t="s">
        <v>45</v>
      </c>
      <c r="B145" s="11" t="s">
        <v>46</v>
      </c>
      <c r="C145" s="80">
        <f>C148+C150</f>
        <v>1200</v>
      </c>
      <c r="D145" s="80">
        <f>D148+D150</f>
        <v>1212</v>
      </c>
      <c r="E145" s="72">
        <f>D145/C145*100</f>
        <v>101</v>
      </c>
      <c r="F145" s="72">
        <f>F148+F150</f>
        <v>1215</v>
      </c>
      <c r="G145" s="72">
        <f>F145/D145*100</f>
        <v>100.24752475247524</v>
      </c>
      <c r="H145" s="72">
        <f>H148+H150</f>
        <v>1231</v>
      </c>
      <c r="I145" s="72">
        <f>H145/F145*100</f>
        <v>101.31687242798353</v>
      </c>
      <c r="J145" s="72">
        <f>J148+J150</f>
        <v>1248</v>
      </c>
      <c r="K145" s="72">
        <f>K148+K150</f>
        <v>204.37852812406467</v>
      </c>
      <c r="L145" s="72">
        <f>L148+L150</f>
        <v>1263.9</v>
      </c>
      <c r="M145" s="45" t="s">
        <v>166</v>
      </c>
    </row>
    <row r="146" spans="1:13" ht="12.75">
      <c r="A146" s="42" t="s">
        <v>153</v>
      </c>
      <c r="B146" s="41" t="s">
        <v>21</v>
      </c>
      <c r="C146" s="35">
        <v>138.2</v>
      </c>
      <c r="D146" s="36">
        <f>D145*100/C145</f>
        <v>101</v>
      </c>
      <c r="E146" s="36"/>
      <c r="F146" s="36">
        <f>F145*100/D145</f>
        <v>100.24752475247524</v>
      </c>
      <c r="G146" s="36"/>
      <c r="H146" s="36">
        <f>H145*100/F145</f>
        <v>101.31687242798354</v>
      </c>
      <c r="I146" s="36"/>
      <c r="J146" s="36">
        <f>J145*100/H145</f>
        <v>101.38099106417546</v>
      </c>
      <c r="K146" s="36"/>
      <c r="L146" s="39">
        <f>L145*100/J145</f>
        <v>101.27403846153847</v>
      </c>
      <c r="M146" s="45"/>
    </row>
    <row r="147" spans="1:12" ht="12.75">
      <c r="A147" s="21" t="s">
        <v>34</v>
      </c>
      <c r="B147" s="11"/>
      <c r="C147" s="80"/>
      <c r="D147" s="80"/>
      <c r="E147" s="72"/>
      <c r="F147" s="72"/>
      <c r="G147" s="72"/>
      <c r="H147" s="72"/>
      <c r="I147" s="72"/>
      <c r="J147" s="72"/>
      <c r="K147" s="72"/>
      <c r="L147" s="38"/>
    </row>
    <row r="148" spans="1:13" ht="12.75">
      <c r="A148" s="21" t="s">
        <v>38</v>
      </c>
      <c r="B148" s="12" t="s">
        <v>46</v>
      </c>
      <c r="C148" s="82">
        <v>898</v>
      </c>
      <c r="D148" s="27">
        <v>908</v>
      </c>
      <c r="E148" s="27">
        <f>D148/C148*100</f>
        <v>101.11358574610246</v>
      </c>
      <c r="F148" s="27">
        <v>910</v>
      </c>
      <c r="G148" s="27">
        <f>F148/D148*100</f>
        <v>100.22026431718061</v>
      </c>
      <c r="H148" s="27">
        <v>918</v>
      </c>
      <c r="I148" s="27">
        <f>H148/F148*100</f>
        <v>100.87912087912088</v>
      </c>
      <c r="J148" s="27">
        <v>923</v>
      </c>
      <c r="K148" s="27">
        <f>J148/H148*100</f>
        <v>100.54466230936818</v>
      </c>
      <c r="L148" s="69">
        <v>927.6</v>
      </c>
      <c r="M148" s="45" t="s">
        <v>166</v>
      </c>
    </row>
    <row r="149" spans="1:13" ht="12.75">
      <c r="A149" s="42" t="s">
        <v>153</v>
      </c>
      <c r="B149" s="41" t="s">
        <v>21</v>
      </c>
      <c r="C149" s="35">
        <v>83.7</v>
      </c>
      <c r="D149" s="36">
        <f>D148*100/C148</f>
        <v>101.11358574610244</v>
      </c>
      <c r="E149" s="36"/>
      <c r="F149" s="36">
        <f>F148*100/D148</f>
        <v>100.22026431718062</v>
      </c>
      <c r="G149" s="36"/>
      <c r="H149" s="36">
        <f>H148*100/F148</f>
        <v>100.87912087912088</v>
      </c>
      <c r="I149" s="36"/>
      <c r="J149" s="36">
        <f>J148*100/H148</f>
        <v>100.54466230936819</v>
      </c>
      <c r="K149" s="36"/>
      <c r="L149" s="39">
        <f>L148*100/J148</f>
        <v>100.49837486457204</v>
      </c>
      <c r="M149" s="45"/>
    </row>
    <row r="150" spans="1:13" ht="12.75">
      <c r="A150" s="21" t="s">
        <v>39</v>
      </c>
      <c r="B150" s="12" t="s">
        <v>46</v>
      </c>
      <c r="C150" s="82">
        <v>302</v>
      </c>
      <c r="D150" s="27">
        <v>304</v>
      </c>
      <c r="E150" s="27">
        <f>D150/C150*100</f>
        <v>100.66225165562915</v>
      </c>
      <c r="F150" s="27">
        <v>305</v>
      </c>
      <c r="G150" s="27">
        <f>F150/D150*100</f>
        <v>100.32894736842107</v>
      </c>
      <c r="H150" s="27">
        <v>313</v>
      </c>
      <c r="I150" s="27">
        <f>H150/F150*100</f>
        <v>102.62295081967213</v>
      </c>
      <c r="J150" s="27">
        <v>325</v>
      </c>
      <c r="K150" s="27">
        <f>J150/H150*100</f>
        <v>103.8338658146965</v>
      </c>
      <c r="L150" s="69">
        <v>336.3</v>
      </c>
      <c r="M150" s="45" t="s">
        <v>166</v>
      </c>
    </row>
    <row r="151" spans="1:13" ht="12.75">
      <c r="A151" s="42" t="s">
        <v>153</v>
      </c>
      <c r="B151" s="41" t="s">
        <v>21</v>
      </c>
      <c r="C151" s="35">
        <v>233.2</v>
      </c>
      <c r="D151" s="36">
        <f>D150*100/C150</f>
        <v>100.66225165562913</v>
      </c>
      <c r="E151" s="36"/>
      <c r="F151" s="36">
        <f>F150*100/D150</f>
        <v>100.32894736842105</v>
      </c>
      <c r="G151" s="36"/>
      <c r="H151" s="36">
        <f>H150*100/F150</f>
        <v>102.62295081967213</v>
      </c>
      <c r="I151" s="36"/>
      <c r="J151" s="36">
        <f>J150*100/H150</f>
        <v>103.83386581469648</v>
      </c>
      <c r="K151" s="36"/>
      <c r="L151" s="39">
        <f>L150*100/J150</f>
        <v>103.47692307692307</v>
      </c>
      <c r="M151" s="45"/>
    </row>
    <row r="152" spans="1:13" ht="25.5">
      <c r="A152" s="20" t="s">
        <v>47</v>
      </c>
      <c r="B152" s="11" t="s">
        <v>46</v>
      </c>
      <c r="C152" s="80">
        <f>C155+C157</f>
        <v>568</v>
      </c>
      <c r="D152" s="98">
        <f>D155+D157</f>
        <v>592</v>
      </c>
      <c r="E152" s="72">
        <f>D152/C152*100</f>
        <v>104.22535211267605</v>
      </c>
      <c r="F152" s="72">
        <f>F155+F157</f>
        <v>614</v>
      </c>
      <c r="G152" s="72">
        <f>F152/D152*100</f>
        <v>103.71621621621621</v>
      </c>
      <c r="H152" s="72">
        <f>H155+H157</f>
        <v>634</v>
      </c>
      <c r="I152" s="72">
        <f>H152/F152*100</f>
        <v>103.25732899022802</v>
      </c>
      <c r="J152" s="72">
        <f>J155+J157</f>
        <v>648</v>
      </c>
      <c r="K152" s="72">
        <f>K155+K157</f>
        <v>206.05124963532046</v>
      </c>
      <c r="L152" s="72">
        <f>L155+L157</f>
        <v>662.2</v>
      </c>
      <c r="M152" s="45" t="s">
        <v>166</v>
      </c>
    </row>
    <row r="153" spans="1:13" ht="12.75">
      <c r="A153" s="42" t="s">
        <v>153</v>
      </c>
      <c r="B153" s="41" t="s">
        <v>21</v>
      </c>
      <c r="C153" s="35">
        <v>186.9</v>
      </c>
      <c r="D153" s="36">
        <f>D152*100/C152</f>
        <v>104.22535211267606</v>
      </c>
      <c r="E153" s="36"/>
      <c r="F153" s="36">
        <f>F152*100/D152</f>
        <v>103.71621621621621</v>
      </c>
      <c r="G153" s="36"/>
      <c r="H153" s="36">
        <f>H152*100/F152</f>
        <v>103.25732899022802</v>
      </c>
      <c r="I153" s="36"/>
      <c r="J153" s="36">
        <f>J152*100/H152</f>
        <v>102.20820189274448</v>
      </c>
      <c r="K153" s="36"/>
      <c r="L153" s="39">
        <f>L152*100/J152</f>
        <v>102.19135802469135</v>
      </c>
      <c r="M153" s="45"/>
    </row>
    <row r="154" spans="1:12" ht="12.75">
      <c r="A154" s="21" t="s">
        <v>34</v>
      </c>
      <c r="B154" s="11"/>
      <c r="C154" s="80"/>
      <c r="D154" s="98"/>
      <c r="E154" s="72"/>
      <c r="F154" s="72"/>
      <c r="G154" s="72"/>
      <c r="H154" s="72"/>
      <c r="I154" s="72"/>
      <c r="J154" s="72"/>
      <c r="K154" s="72"/>
      <c r="L154" s="38"/>
    </row>
    <row r="155" spans="1:13" ht="12.75">
      <c r="A155" s="21" t="s">
        <v>38</v>
      </c>
      <c r="B155" s="12" t="s">
        <v>46</v>
      </c>
      <c r="C155" s="82">
        <v>423</v>
      </c>
      <c r="D155" s="93">
        <v>436</v>
      </c>
      <c r="E155" s="27">
        <f>D155/C155*100</f>
        <v>103.07328605200945</v>
      </c>
      <c r="F155" s="27">
        <v>445</v>
      </c>
      <c r="G155" s="27">
        <f>F155/D155*100</f>
        <v>102.06422018348624</v>
      </c>
      <c r="H155" s="27">
        <v>452</v>
      </c>
      <c r="I155" s="27">
        <f>H155/F155*100</f>
        <v>101.57303370786516</v>
      </c>
      <c r="J155" s="27">
        <v>457</v>
      </c>
      <c r="K155" s="27">
        <f>J155/H155*100</f>
        <v>101.1061946902655</v>
      </c>
      <c r="L155" s="69">
        <v>462</v>
      </c>
      <c r="M155" s="45" t="s">
        <v>166</v>
      </c>
    </row>
    <row r="156" spans="1:13" ht="12.75">
      <c r="A156" s="42" t="s">
        <v>153</v>
      </c>
      <c r="B156" s="41" t="s">
        <v>21</v>
      </c>
      <c r="C156" s="35">
        <v>83.3</v>
      </c>
      <c r="D156" s="36">
        <f>D155*100/C155</f>
        <v>103.07328605200945</v>
      </c>
      <c r="E156" s="36"/>
      <c r="F156" s="36">
        <f>F155*100/D155</f>
        <v>102.06422018348624</v>
      </c>
      <c r="G156" s="36"/>
      <c r="H156" s="36">
        <f>H155*100/F155</f>
        <v>101.57303370786516</v>
      </c>
      <c r="I156" s="36"/>
      <c r="J156" s="36">
        <f>J155*100/H155</f>
        <v>101.10619469026548</v>
      </c>
      <c r="K156" s="36"/>
      <c r="L156" s="39">
        <f>L155*100/J155</f>
        <v>101.09409190371991</v>
      </c>
      <c r="M156" s="45"/>
    </row>
    <row r="157" spans="1:13" ht="12.75">
      <c r="A157" s="21" t="s">
        <v>39</v>
      </c>
      <c r="B157" s="12" t="s">
        <v>46</v>
      </c>
      <c r="C157" s="82">
        <v>145</v>
      </c>
      <c r="D157" s="93">
        <v>156</v>
      </c>
      <c r="E157" s="27">
        <f>D157/C157*100</f>
        <v>107.58620689655172</v>
      </c>
      <c r="F157" s="27">
        <v>169</v>
      </c>
      <c r="G157" s="27">
        <f>F157/D157*100</f>
        <v>108.33333333333333</v>
      </c>
      <c r="H157" s="27">
        <v>182</v>
      </c>
      <c r="I157" s="27">
        <f>H157/F157*100</f>
        <v>107.6923076923077</v>
      </c>
      <c r="J157" s="27">
        <v>191</v>
      </c>
      <c r="K157" s="27">
        <f>J157/H157*100</f>
        <v>104.94505494505495</v>
      </c>
      <c r="L157" s="69">
        <v>200.2</v>
      </c>
      <c r="M157" s="45" t="s">
        <v>166</v>
      </c>
    </row>
    <row r="158" spans="1:13" ht="12.75">
      <c r="A158" s="42" t="s">
        <v>153</v>
      </c>
      <c r="B158" s="41" t="s">
        <v>21</v>
      </c>
      <c r="C158" s="35">
        <v>250.3</v>
      </c>
      <c r="D158" s="36">
        <f>D157*100/C157</f>
        <v>107.58620689655173</v>
      </c>
      <c r="E158" s="36"/>
      <c r="F158" s="36">
        <f>F157*100/D157</f>
        <v>108.33333333333333</v>
      </c>
      <c r="G158" s="36"/>
      <c r="H158" s="36">
        <f>H157*100/F157</f>
        <v>107.6923076923077</v>
      </c>
      <c r="I158" s="36"/>
      <c r="J158" s="36">
        <f>J157*100/H157</f>
        <v>104.94505494505495</v>
      </c>
      <c r="K158" s="36"/>
      <c r="L158" s="39">
        <f>L157*100/J157</f>
        <v>104.81675392670157</v>
      </c>
      <c r="M158" s="45"/>
    </row>
    <row r="159" spans="1:13" ht="12.75">
      <c r="A159" s="20" t="s">
        <v>48</v>
      </c>
      <c r="B159" s="11" t="s">
        <v>46</v>
      </c>
      <c r="C159" s="80">
        <f>C160</f>
        <v>761</v>
      </c>
      <c r="D159" s="80">
        <f>D160</f>
        <v>1124</v>
      </c>
      <c r="E159" s="72">
        <f>D159/C159*100</f>
        <v>147.70039421813402</v>
      </c>
      <c r="F159" s="72">
        <f>F160</f>
        <v>1123</v>
      </c>
      <c r="G159" s="72">
        <f>F159/D159*100</f>
        <v>99.91103202846975</v>
      </c>
      <c r="H159" s="72">
        <f>H160</f>
        <v>1123</v>
      </c>
      <c r="I159" s="72">
        <f>H159/F159*100</f>
        <v>100</v>
      </c>
      <c r="J159" s="72">
        <f>J160</f>
        <v>1123</v>
      </c>
      <c r="K159" s="72">
        <f>J159/H159*100</f>
        <v>100</v>
      </c>
      <c r="L159" s="99">
        <f>L160</f>
        <v>1123</v>
      </c>
      <c r="M159" s="45" t="s">
        <v>166</v>
      </c>
    </row>
    <row r="160" spans="1:13" ht="13.5" customHeight="1">
      <c r="A160" s="21" t="s">
        <v>39</v>
      </c>
      <c r="B160" s="12" t="s">
        <v>46</v>
      </c>
      <c r="C160" s="82">
        <v>761</v>
      </c>
      <c r="D160" s="27">
        <v>1124</v>
      </c>
      <c r="E160" s="27">
        <f>D160/C160*100</f>
        <v>147.70039421813402</v>
      </c>
      <c r="F160" s="27">
        <v>1123</v>
      </c>
      <c r="G160" s="27">
        <f>F160/D160*100</f>
        <v>99.91103202846975</v>
      </c>
      <c r="H160" s="27">
        <v>1123</v>
      </c>
      <c r="I160" s="27">
        <f>H160/F160*100</f>
        <v>100</v>
      </c>
      <c r="J160" s="27">
        <v>1123</v>
      </c>
      <c r="K160" s="27">
        <f>J160/H160*100</f>
        <v>100</v>
      </c>
      <c r="L160" s="69">
        <v>1123</v>
      </c>
      <c r="M160" s="45"/>
    </row>
    <row r="161" spans="1:13" ht="13.5" customHeight="1">
      <c r="A161" s="42" t="s">
        <v>153</v>
      </c>
      <c r="B161" s="41" t="s">
        <v>21</v>
      </c>
      <c r="C161" s="35">
        <v>151.6</v>
      </c>
      <c r="D161" s="36">
        <f>D160*100/C160</f>
        <v>147.70039421813402</v>
      </c>
      <c r="E161" s="36"/>
      <c r="F161" s="36">
        <f>F160*100/D160</f>
        <v>99.91103202846975</v>
      </c>
      <c r="G161" s="36"/>
      <c r="H161" s="36">
        <f>H160*100/F160</f>
        <v>100</v>
      </c>
      <c r="I161" s="36"/>
      <c r="J161" s="36">
        <f>J160*100/H160</f>
        <v>100</v>
      </c>
      <c r="K161" s="36"/>
      <c r="L161" s="39">
        <f>L160*100/J160</f>
        <v>100</v>
      </c>
      <c r="M161" s="45"/>
    </row>
    <row r="162" spans="1:13" ht="17.25" customHeight="1">
      <c r="A162" s="20" t="s">
        <v>49</v>
      </c>
      <c r="B162" s="11" t="s">
        <v>50</v>
      </c>
      <c r="C162" s="80">
        <f>C163</f>
        <v>26.9</v>
      </c>
      <c r="D162" s="80">
        <f>D163</f>
        <v>27.3</v>
      </c>
      <c r="E162" s="72">
        <f>D162/C162*100</f>
        <v>101.48698884758365</v>
      </c>
      <c r="F162" s="72">
        <f>F163</f>
        <v>27.4</v>
      </c>
      <c r="G162" s="72">
        <f>F162/D162*100</f>
        <v>100.36630036630036</v>
      </c>
      <c r="H162" s="72">
        <f>H163</f>
        <v>27.9</v>
      </c>
      <c r="I162" s="72">
        <f>H162/F162*100</f>
        <v>101.82481751824817</v>
      </c>
      <c r="J162" s="72">
        <f>J163</f>
        <v>28.4</v>
      </c>
      <c r="K162" s="72">
        <f>J162/H162*100</f>
        <v>101.7921146953405</v>
      </c>
      <c r="L162" s="75">
        <f>L163</f>
        <v>28.9</v>
      </c>
      <c r="M162" s="45" t="s">
        <v>166</v>
      </c>
    </row>
    <row r="163" spans="1:13" ht="17.25" customHeight="1">
      <c r="A163" s="21" t="s">
        <v>39</v>
      </c>
      <c r="B163" s="12" t="s">
        <v>50</v>
      </c>
      <c r="C163" s="82">
        <v>26.9</v>
      </c>
      <c r="D163" s="27">
        <v>27.3</v>
      </c>
      <c r="E163" s="27">
        <f>D163/C163*100</f>
        <v>101.48698884758365</v>
      </c>
      <c r="F163" s="27">
        <v>27.4</v>
      </c>
      <c r="G163" s="27">
        <f>F163/D163*100</f>
        <v>100.36630036630036</v>
      </c>
      <c r="H163" s="27">
        <v>27.9</v>
      </c>
      <c r="I163" s="27">
        <f>H163/F163*100</f>
        <v>101.82481751824817</v>
      </c>
      <c r="J163" s="27">
        <v>28.4</v>
      </c>
      <c r="K163" s="27">
        <f>J163/H163*100</f>
        <v>101.7921146953405</v>
      </c>
      <c r="L163" s="38">
        <v>28.9</v>
      </c>
      <c r="M163" s="45"/>
    </row>
    <row r="164" spans="1:13" ht="17.25" customHeight="1">
      <c r="A164" s="42" t="s">
        <v>153</v>
      </c>
      <c r="B164" s="41" t="s">
        <v>21</v>
      </c>
      <c r="C164" s="35">
        <v>100</v>
      </c>
      <c r="D164" s="36">
        <f>D163*100/C163</f>
        <v>101.48698884758365</v>
      </c>
      <c r="E164" s="36"/>
      <c r="F164" s="36">
        <f>F163*100/D163</f>
        <v>100.36630036630036</v>
      </c>
      <c r="G164" s="36"/>
      <c r="H164" s="36">
        <f>H163*100/F163</f>
        <v>101.82481751824818</v>
      </c>
      <c r="I164" s="36"/>
      <c r="J164" s="36">
        <f>J163*100/H163</f>
        <v>101.7921146953405</v>
      </c>
      <c r="K164" s="36"/>
      <c r="L164" s="39">
        <f>L163*100/J163</f>
        <v>101.7605633802817</v>
      </c>
      <c r="M164" s="45"/>
    </row>
    <row r="165" spans="1:12" ht="17.25" customHeight="1">
      <c r="A165" s="20" t="s">
        <v>145</v>
      </c>
      <c r="B165" s="11" t="s">
        <v>146</v>
      </c>
      <c r="C165" s="80">
        <f>C168+C170</f>
        <v>1.5</v>
      </c>
      <c r="D165" s="80">
        <f>D168+D170</f>
        <v>1.5</v>
      </c>
      <c r="E165" s="72">
        <f>D165/C165*100</f>
        <v>100</v>
      </c>
      <c r="F165" s="72">
        <f>F168+F170</f>
        <v>1.5</v>
      </c>
      <c r="G165" s="72">
        <f>F165/D165*100</f>
        <v>100</v>
      </c>
      <c r="H165" s="72">
        <f>H168+H170</f>
        <v>1.5</v>
      </c>
      <c r="I165" s="72">
        <f>H165/F165*100</f>
        <v>100</v>
      </c>
      <c r="J165" s="72">
        <f>J168+J170</f>
        <v>1.5</v>
      </c>
      <c r="K165" s="72">
        <f>K168+K170</f>
        <v>200</v>
      </c>
      <c r="L165" s="72">
        <f>L168+L170</f>
        <v>1.5</v>
      </c>
    </row>
    <row r="166" spans="1:12" ht="17.25" customHeight="1">
      <c r="A166" s="42" t="s">
        <v>153</v>
      </c>
      <c r="B166" s="41" t="s">
        <v>21</v>
      </c>
      <c r="C166" s="35">
        <v>0</v>
      </c>
      <c r="D166" s="36">
        <f>D165*100/C165</f>
        <v>100</v>
      </c>
      <c r="E166" s="36"/>
      <c r="F166" s="36">
        <f>F165*100/D165</f>
        <v>100</v>
      </c>
      <c r="G166" s="36"/>
      <c r="H166" s="36">
        <f>H165*100/F165</f>
        <v>100</v>
      </c>
      <c r="I166" s="36"/>
      <c r="J166" s="36">
        <f>J165*100/H165</f>
        <v>100</v>
      </c>
      <c r="K166" s="36"/>
      <c r="L166" s="39">
        <f>L165*100/J165</f>
        <v>100</v>
      </c>
    </row>
    <row r="167" spans="1:12" ht="17.25" customHeight="1">
      <c r="A167" s="21" t="s">
        <v>34</v>
      </c>
      <c r="B167" s="12"/>
      <c r="C167" s="82"/>
      <c r="D167" s="93"/>
      <c r="E167" s="27"/>
      <c r="F167" s="27"/>
      <c r="G167" s="27"/>
      <c r="H167" s="27"/>
      <c r="I167" s="27"/>
      <c r="J167" s="27"/>
      <c r="K167" s="27"/>
      <c r="L167" s="38"/>
    </row>
    <row r="168" spans="1:13" ht="17.25" customHeight="1">
      <c r="A168" s="21" t="s">
        <v>38</v>
      </c>
      <c r="B168" s="12" t="s">
        <v>146</v>
      </c>
      <c r="C168" s="82">
        <v>1.1</v>
      </c>
      <c r="D168" s="93">
        <v>1.1</v>
      </c>
      <c r="E168" s="27">
        <f>D168/C168*100</f>
        <v>100</v>
      </c>
      <c r="F168" s="27">
        <v>1.1</v>
      </c>
      <c r="G168" s="27">
        <f>F168/D168*100</f>
        <v>100</v>
      </c>
      <c r="H168" s="27">
        <v>1.1</v>
      </c>
      <c r="I168" s="27">
        <f>H168/F168*100</f>
        <v>100</v>
      </c>
      <c r="J168" s="27">
        <v>1.1</v>
      </c>
      <c r="K168" s="27">
        <f>J168/H168*100</f>
        <v>100</v>
      </c>
      <c r="L168" s="38">
        <v>1.1</v>
      </c>
      <c r="M168" s="45" t="s">
        <v>166</v>
      </c>
    </row>
    <row r="169" spans="1:13" ht="17.25" customHeight="1">
      <c r="A169" s="42" t="s">
        <v>153</v>
      </c>
      <c r="B169" s="41" t="s">
        <v>21</v>
      </c>
      <c r="C169" s="35">
        <v>0</v>
      </c>
      <c r="D169" s="36">
        <f>D168*100/C168</f>
        <v>100</v>
      </c>
      <c r="E169" s="36"/>
      <c r="F169" s="36">
        <f>F168*100/D168</f>
        <v>100</v>
      </c>
      <c r="G169" s="36"/>
      <c r="H169" s="36">
        <f>H168*100/F168</f>
        <v>100</v>
      </c>
      <c r="I169" s="36"/>
      <c r="J169" s="36">
        <f>J168*100/H168</f>
        <v>100</v>
      </c>
      <c r="K169" s="36"/>
      <c r="L169" s="39">
        <f>L168*100/J168</f>
        <v>100</v>
      </c>
      <c r="M169" s="45"/>
    </row>
    <row r="170" spans="1:13" ht="17.25" customHeight="1">
      <c r="A170" s="21" t="s">
        <v>39</v>
      </c>
      <c r="B170" s="12" t="s">
        <v>146</v>
      </c>
      <c r="C170" s="82">
        <v>0.4</v>
      </c>
      <c r="D170" s="93">
        <v>0.4</v>
      </c>
      <c r="E170" s="27">
        <f>D170/C170*100</f>
        <v>100</v>
      </c>
      <c r="F170" s="27">
        <v>0.4</v>
      </c>
      <c r="G170" s="27">
        <f>F170/D170*100</f>
        <v>100</v>
      </c>
      <c r="H170" s="27">
        <v>0.4</v>
      </c>
      <c r="I170" s="27">
        <f>H170/F170*100</f>
        <v>100</v>
      </c>
      <c r="J170" s="27">
        <v>0.4</v>
      </c>
      <c r="K170" s="27">
        <f>J170/H170*100</f>
        <v>100</v>
      </c>
      <c r="L170" s="38">
        <v>0.4</v>
      </c>
      <c r="M170" s="45" t="s">
        <v>166</v>
      </c>
    </row>
    <row r="171" spans="1:13" ht="17.25" customHeight="1">
      <c r="A171" s="42" t="s">
        <v>153</v>
      </c>
      <c r="B171" s="41" t="s">
        <v>21</v>
      </c>
      <c r="C171" s="35">
        <v>0</v>
      </c>
      <c r="D171" s="36">
        <f>D170*100/C170</f>
        <v>100</v>
      </c>
      <c r="E171" s="36"/>
      <c r="F171" s="36">
        <f>F170*100/D170</f>
        <v>100</v>
      </c>
      <c r="G171" s="36"/>
      <c r="H171" s="36">
        <f>H170*100/F170</f>
        <v>100</v>
      </c>
      <c r="I171" s="36"/>
      <c r="J171" s="36">
        <f>J170*100/H170</f>
        <v>100</v>
      </c>
      <c r="K171" s="36"/>
      <c r="L171" s="39">
        <f>L170*100/J170</f>
        <v>100</v>
      </c>
      <c r="M171" s="45"/>
    </row>
    <row r="172" spans="1:13" ht="17.25" customHeight="1">
      <c r="A172" s="20" t="s">
        <v>51</v>
      </c>
      <c r="B172" s="11" t="s">
        <v>25</v>
      </c>
      <c r="C172" s="80">
        <f>C173</f>
        <v>1127.5</v>
      </c>
      <c r="D172" s="80">
        <f>D173</f>
        <v>1130.2</v>
      </c>
      <c r="E172" s="72">
        <f>D172/C172*100</f>
        <v>100.23946784922396</v>
      </c>
      <c r="F172" s="72">
        <f>F173</f>
        <v>1202.5</v>
      </c>
      <c r="G172" s="72">
        <f>F172/D172*100</f>
        <v>106.39709785878605</v>
      </c>
      <c r="H172" s="72">
        <f>H173</f>
        <v>1280.6</v>
      </c>
      <c r="I172" s="72">
        <f>H172/F172*100</f>
        <v>106.49480249480247</v>
      </c>
      <c r="J172" s="72">
        <f>J173</f>
        <v>1366.6</v>
      </c>
      <c r="K172" s="72">
        <f>K173</f>
        <v>106.71560206153366</v>
      </c>
      <c r="L172" s="72">
        <f>L173</f>
        <v>1458.1</v>
      </c>
      <c r="M172" s="45" t="s">
        <v>166</v>
      </c>
    </row>
    <row r="173" spans="1:13" ht="17.25" customHeight="1">
      <c r="A173" s="21" t="s">
        <v>115</v>
      </c>
      <c r="B173" s="12" t="s">
        <v>25</v>
      </c>
      <c r="C173" s="82">
        <v>1127.5</v>
      </c>
      <c r="D173" s="27">
        <v>1130.2</v>
      </c>
      <c r="E173" s="27">
        <f>D173/C173*100</f>
        <v>100.23946784922396</v>
      </c>
      <c r="F173" s="27">
        <v>1202.5</v>
      </c>
      <c r="G173" s="27">
        <f>F173/D173*100</f>
        <v>106.39709785878605</v>
      </c>
      <c r="H173" s="27">
        <v>1280.6</v>
      </c>
      <c r="I173" s="27">
        <f>H173/F173*100</f>
        <v>106.49480249480247</v>
      </c>
      <c r="J173" s="27">
        <v>1366.6</v>
      </c>
      <c r="K173" s="27">
        <f>J173/H173*100</f>
        <v>106.71560206153366</v>
      </c>
      <c r="L173" s="38">
        <v>1458.1</v>
      </c>
      <c r="M173" s="45"/>
    </row>
    <row r="174" spans="1:13" ht="17.25" customHeight="1">
      <c r="A174" s="42" t="s">
        <v>153</v>
      </c>
      <c r="B174" s="41" t="s">
        <v>21</v>
      </c>
      <c r="C174" s="35">
        <v>105.7</v>
      </c>
      <c r="D174" s="36">
        <f>D173*100/C173</f>
        <v>100.23946784922394</v>
      </c>
      <c r="E174" s="36"/>
      <c r="F174" s="36">
        <f>F173*100/D173</f>
        <v>106.39709785878605</v>
      </c>
      <c r="G174" s="36"/>
      <c r="H174" s="36">
        <f>H173*100/F173</f>
        <v>106.49480249480249</v>
      </c>
      <c r="I174" s="36"/>
      <c r="J174" s="36">
        <f>J173*100/H173</f>
        <v>106.71560206153366</v>
      </c>
      <c r="K174" s="36"/>
      <c r="L174" s="39">
        <f>L173*100/J173</f>
        <v>106.69544855846627</v>
      </c>
      <c r="M174" s="45"/>
    </row>
    <row r="175" spans="1:13" ht="17.25" customHeight="1">
      <c r="A175" s="20" t="s">
        <v>52</v>
      </c>
      <c r="B175" s="11" t="s">
        <v>25</v>
      </c>
      <c r="C175" s="80">
        <f>C176</f>
        <v>10.2</v>
      </c>
      <c r="D175" s="80">
        <f>D176</f>
        <v>8.6</v>
      </c>
      <c r="E175" s="72">
        <f>D175/C175*100</f>
        <v>84.31372549019608</v>
      </c>
      <c r="F175" s="72">
        <f>F176</f>
        <v>9.1</v>
      </c>
      <c r="G175" s="72">
        <f>F175/D175*100</f>
        <v>105.8139534883721</v>
      </c>
      <c r="H175" s="72">
        <f>H176</f>
        <v>9.5</v>
      </c>
      <c r="I175" s="72">
        <f>H175/F175*100</f>
        <v>104.39560439560441</v>
      </c>
      <c r="J175" s="72">
        <f>J176</f>
        <v>10.1</v>
      </c>
      <c r="K175" s="72">
        <f>K176</f>
        <v>106.3157894736842</v>
      </c>
      <c r="L175" s="72">
        <f>L176</f>
        <v>10.7</v>
      </c>
      <c r="M175" s="45" t="s">
        <v>166</v>
      </c>
    </row>
    <row r="176" spans="1:13" ht="17.25" customHeight="1">
      <c r="A176" s="21" t="s">
        <v>115</v>
      </c>
      <c r="B176" s="12" t="s">
        <v>25</v>
      </c>
      <c r="C176" s="82">
        <v>10.2</v>
      </c>
      <c r="D176" s="27">
        <v>8.6</v>
      </c>
      <c r="E176" s="27">
        <v>10.1</v>
      </c>
      <c r="F176" s="27">
        <v>9.1</v>
      </c>
      <c r="G176" s="27">
        <f>F176/D176*100</f>
        <v>105.8139534883721</v>
      </c>
      <c r="H176" s="27">
        <v>9.5</v>
      </c>
      <c r="I176" s="27">
        <f>H176/F176*100</f>
        <v>104.39560439560441</v>
      </c>
      <c r="J176" s="27">
        <v>10.1</v>
      </c>
      <c r="K176" s="27">
        <f>J176/H176*100</f>
        <v>106.3157894736842</v>
      </c>
      <c r="L176" s="38">
        <v>10.7</v>
      </c>
      <c r="M176" s="45"/>
    </row>
    <row r="177" spans="1:13" ht="17.25" customHeight="1">
      <c r="A177" s="42" t="s">
        <v>153</v>
      </c>
      <c r="B177" s="41" t="s">
        <v>21</v>
      </c>
      <c r="C177" s="35">
        <v>117.1</v>
      </c>
      <c r="D177" s="36">
        <f>D176*100/C176</f>
        <v>84.31372549019608</v>
      </c>
      <c r="E177" s="36"/>
      <c r="F177" s="36">
        <f>F176*100/D176</f>
        <v>105.81395348837209</v>
      </c>
      <c r="G177" s="36"/>
      <c r="H177" s="36">
        <f>H176*100/F176</f>
        <v>104.3956043956044</v>
      </c>
      <c r="I177" s="36"/>
      <c r="J177" s="36">
        <f>J176*100/H176</f>
        <v>106.3157894736842</v>
      </c>
      <c r="K177" s="36"/>
      <c r="L177" s="39">
        <f>L176*100/J176</f>
        <v>105.94059405940594</v>
      </c>
      <c r="M177" s="45"/>
    </row>
    <row r="178" spans="1:13" ht="30.75" customHeight="1">
      <c r="A178" s="20" t="s">
        <v>53</v>
      </c>
      <c r="B178" s="11" t="s">
        <v>25</v>
      </c>
      <c r="C178" s="80">
        <f>C179</f>
        <v>832.7</v>
      </c>
      <c r="D178" s="80">
        <f>D179</f>
        <v>569.7</v>
      </c>
      <c r="E178" s="72">
        <f>D178/C178*100</f>
        <v>68.41599615707938</v>
      </c>
      <c r="F178" s="71">
        <f>F179</f>
        <v>598.2</v>
      </c>
      <c r="G178" s="72">
        <f>F178/D178*100</f>
        <v>105.00263296471827</v>
      </c>
      <c r="H178" s="72">
        <f>H179</f>
        <v>631.1</v>
      </c>
      <c r="I178" s="72">
        <f>H178/F178*100</f>
        <v>105.49983283182883</v>
      </c>
      <c r="J178" s="72">
        <f>J179</f>
        <v>665.8</v>
      </c>
      <c r="K178" s="72">
        <f>K179</f>
        <v>105.49833623831404</v>
      </c>
      <c r="L178" s="72">
        <f>L179</f>
        <v>702.4</v>
      </c>
      <c r="M178" s="45" t="s">
        <v>166</v>
      </c>
    </row>
    <row r="179" spans="1:13" ht="17.25" customHeight="1">
      <c r="A179" s="21" t="s">
        <v>115</v>
      </c>
      <c r="B179" s="12" t="s">
        <v>25</v>
      </c>
      <c r="C179" s="82">
        <v>832.7</v>
      </c>
      <c r="D179" s="28">
        <v>569.7</v>
      </c>
      <c r="E179" s="27">
        <f>D179/C179*100</f>
        <v>68.41599615707938</v>
      </c>
      <c r="F179" s="28">
        <v>598.2</v>
      </c>
      <c r="G179" s="27">
        <f>F179/D179*100</f>
        <v>105.00263296471827</v>
      </c>
      <c r="H179" s="27">
        <v>631.1</v>
      </c>
      <c r="I179" s="27">
        <f>H179/F179*100</f>
        <v>105.49983283182883</v>
      </c>
      <c r="J179" s="27">
        <v>665.8</v>
      </c>
      <c r="K179" s="27">
        <f>J179/H179*100</f>
        <v>105.49833623831404</v>
      </c>
      <c r="L179" s="38">
        <v>702.4</v>
      </c>
      <c r="M179" s="45"/>
    </row>
    <row r="180" spans="1:13" ht="17.25" customHeight="1">
      <c r="A180" s="42" t="s">
        <v>153</v>
      </c>
      <c r="B180" s="41" t="s">
        <v>21</v>
      </c>
      <c r="C180" s="35">
        <v>113.6</v>
      </c>
      <c r="D180" s="36">
        <f>D179*100/C179</f>
        <v>68.41599615707939</v>
      </c>
      <c r="E180" s="36"/>
      <c r="F180" s="36">
        <f>F179*100/D179</f>
        <v>105.00263296471827</v>
      </c>
      <c r="G180" s="36"/>
      <c r="H180" s="36">
        <f>H179*100/F179</f>
        <v>105.49983283182881</v>
      </c>
      <c r="I180" s="36"/>
      <c r="J180" s="36">
        <f>J179*100/H179</f>
        <v>105.49833623831405</v>
      </c>
      <c r="K180" s="36"/>
      <c r="L180" s="39">
        <f>L179*100/J179</f>
        <v>105.49714629017724</v>
      </c>
      <c r="M180" s="45"/>
    </row>
    <row r="181" spans="1:13" ht="24" customHeight="1">
      <c r="A181" s="20" t="s">
        <v>116</v>
      </c>
      <c r="B181" s="11" t="s">
        <v>25</v>
      </c>
      <c r="C181" s="80">
        <f>C182</f>
        <v>25.6</v>
      </c>
      <c r="D181" s="80">
        <f>D182</f>
        <v>31.2</v>
      </c>
      <c r="E181" s="72">
        <f>D181/C181*100</f>
        <v>121.875</v>
      </c>
      <c r="F181" s="72">
        <f>F182</f>
        <v>33.1</v>
      </c>
      <c r="G181" s="72">
        <f>F181/D181*100</f>
        <v>106.08974358974359</v>
      </c>
      <c r="H181" s="72">
        <f>H182</f>
        <v>35</v>
      </c>
      <c r="I181" s="72">
        <f>H181/F181*100</f>
        <v>105.74018126888217</v>
      </c>
      <c r="J181" s="72">
        <f>J182</f>
        <v>37.1</v>
      </c>
      <c r="K181" s="72">
        <f>K182</f>
        <v>106</v>
      </c>
      <c r="L181" s="72">
        <f>L182</f>
        <v>39.2</v>
      </c>
      <c r="M181" s="45" t="s">
        <v>166</v>
      </c>
    </row>
    <row r="182" spans="1:13" ht="18.75" customHeight="1">
      <c r="A182" s="21" t="s">
        <v>115</v>
      </c>
      <c r="B182" s="12" t="s">
        <v>25</v>
      </c>
      <c r="C182" s="82">
        <v>25.6</v>
      </c>
      <c r="D182" s="27">
        <v>31.2</v>
      </c>
      <c r="E182" s="27">
        <f>D182/C182*100</f>
        <v>121.875</v>
      </c>
      <c r="F182" s="27">
        <v>33.1</v>
      </c>
      <c r="G182" s="27">
        <f>F182/D182*100</f>
        <v>106.08974358974359</v>
      </c>
      <c r="H182" s="27">
        <v>35</v>
      </c>
      <c r="I182" s="27">
        <f>H182/F182*100</f>
        <v>105.74018126888217</v>
      </c>
      <c r="J182" s="27">
        <v>37.1</v>
      </c>
      <c r="K182" s="27">
        <f>J182/H182*100</f>
        <v>106</v>
      </c>
      <c r="L182" s="38">
        <v>39.2</v>
      </c>
      <c r="M182" s="45"/>
    </row>
    <row r="183" spans="1:13" ht="18.75" customHeight="1">
      <c r="A183" s="42" t="s">
        <v>153</v>
      </c>
      <c r="B183" s="41" t="s">
        <v>21</v>
      </c>
      <c r="C183" s="35">
        <v>45.5</v>
      </c>
      <c r="D183" s="36">
        <f>D182*100/C182</f>
        <v>121.875</v>
      </c>
      <c r="E183" s="36"/>
      <c r="F183" s="36">
        <f>F182*100/D182</f>
        <v>106.08974358974359</v>
      </c>
      <c r="G183" s="36"/>
      <c r="H183" s="36">
        <f>H182*100/F182</f>
        <v>105.74018126888217</v>
      </c>
      <c r="I183" s="36"/>
      <c r="J183" s="36">
        <f>J182*100/H182</f>
        <v>106</v>
      </c>
      <c r="K183" s="36"/>
      <c r="L183" s="39">
        <f>L182*100/J182</f>
        <v>105.66037735849058</v>
      </c>
      <c r="M183" s="45"/>
    </row>
    <row r="184" spans="1:12" ht="20.25" customHeight="1">
      <c r="A184" s="20" t="s">
        <v>54</v>
      </c>
      <c r="B184" s="13"/>
      <c r="C184" s="82"/>
      <c r="D184" s="27"/>
      <c r="E184" s="27"/>
      <c r="F184" s="27"/>
      <c r="G184" s="27"/>
      <c r="H184" s="27"/>
      <c r="I184" s="27"/>
      <c r="J184" s="27"/>
      <c r="K184" s="27"/>
      <c r="L184" s="38"/>
    </row>
    <row r="185" spans="1:13" ht="19.5" customHeight="1">
      <c r="A185" s="21" t="s">
        <v>55</v>
      </c>
      <c r="B185" s="12" t="s">
        <v>18</v>
      </c>
      <c r="C185" s="82">
        <v>374</v>
      </c>
      <c r="D185" s="27">
        <v>324</v>
      </c>
      <c r="E185" s="27">
        <f>D185/C185*100</f>
        <v>86.63101604278076</v>
      </c>
      <c r="F185" s="27">
        <v>324</v>
      </c>
      <c r="G185" s="27">
        <f>F185/D185*100</f>
        <v>100</v>
      </c>
      <c r="H185" s="27">
        <v>331</v>
      </c>
      <c r="I185" s="27">
        <f>H185/F185*100</f>
        <v>102.16049382716051</v>
      </c>
      <c r="J185" s="27">
        <v>339</v>
      </c>
      <c r="K185" s="27">
        <f>J185/H185*100</f>
        <v>102.41691842900302</v>
      </c>
      <c r="L185" s="69">
        <v>340</v>
      </c>
      <c r="M185" s="45" t="s">
        <v>166</v>
      </c>
    </row>
    <row r="186" spans="1:13" ht="19.5" customHeight="1">
      <c r="A186" s="42" t="s">
        <v>153</v>
      </c>
      <c r="B186" s="41" t="s">
        <v>21</v>
      </c>
      <c r="C186" s="35">
        <v>101.1</v>
      </c>
      <c r="D186" s="36">
        <f>D185*100/C185</f>
        <v>86.63101604278074</v>
      </c>
      <c r="E186" s="36"/>
      <c r="F186" s="36">
        <f>F185*100/D185</f>
        <v>100</v>
      </c>
      <c r="G186" s="36"/>
      <c r="H186" s="36">
        <f>H185*100/F185</f>
        <v>102.1604938271605</v>
      </c>
      <c r="I186" s="36"/>
      <c r="J186" s="36">
        <f>J185*100/H185</f>
        <v>102.41691842900302</v>
      </c>
      <c r="K186" s="36"/>
      <c r="L186" s="39">
        <f>L185*100/J185</f>
        <v>100.29498525073747</v>
      </c>
      <c r="M186" s="45"/>
    </row>
    <row r="187" spans="1:13" ht="25.5">
      <c r="A187" s="21" t="s">
        <v>56</v>
      </c>
      <c r="B187" s="12" t="s">
        <v>23</v>
      </c>
      <c r="C187" s="82">
        <v>565</v>
      </c>
      <c r="D187" s="28">
        <v>554</v>
      </c>
      <c r="E187" s="27">
        <f>D187/C187*100</f>
        <v>98.05309734513274</v>
      </c>
      <c r="F187" s="28">
        <v>554</v>
      </c>
      <c r="G187" s="27">
        <f>F187/D187*100</f>
        <v>100</v>
      </c>
      <c r="H187" s="27">
        <v>561</v>
      </c>
      <c r="I187" s="27">
        <f>H187/F187*100</f>
        <v>101.26353790613717</v>
      </c>
      <c r="J187" s="27">
        <v>566</v>
      </c>
      <c r="K187" s="27">
        <f>J187/H187*100</f>
        <v>100.89126559714796</v>
      </c>
      <c r="L187" s="28">
        <v>568</v>
      </c>
      <c r="M187" s="45" t="s">
        <v>166</v>
      </c>
    </row>
    <row r="188" spans="1:13" ht="12.75">
      <c r="A188" s="42" t="s">
        <v>153</v>
      </c>
      <c r="B188" s="41" t="s">
        <v>21</v>
      </c>
      <c r="C188" s="35">
        <v>100.2</v>
      </c>
      <c r="D188" s="36">
        <f>D187*100/C187</f>
        <v>98.05309734513274</v>
      </c>
      <c r="E188" s="36"/>
      <c r="F188" s="36">
        <f>F187*100/D187</f>
        <v>100</v>
      </c>
      <c r="G188" s="36"/>
      <c r="H188" s="36">
        <f>H187*100/F187</f>
        <v>101.26353790613719</v>
      </c>
      <c r="I188" s="36"/>
      <c r="J188" s="36">
        <f>J187*100/H187</f>
        <v>100.89126559714795</v>
      </c>
      <c r="K188" s="36"/>
      <c r="L188" s="39">
        <f>L187*100/J187</f>
        <v>100.35335689045937</v>
      </c>
      <c r="M188" s="45"/>
    </row>
    <row r="189" spans="1:13" ht="18" customHeight="1">
      <c r="A189" s="23" t="s">
        <v>60</v>
      </c>
      <c r="B189" s="12" t="s">
        <v>23</v>
      </c>
      <c r="C189" s="82">
        <v>321</v>
      </c>
      <c r="D189" s="28">
        <v>318</v>
      </c>
      <c r="E189" s="27">
        <f>D189/C189*100</f>
        <v>99.06542056074767</v>
      </c>
      <c r="F189" s="28">
        <v>315</v>
      </c>
      <c r="G189" s="27">
        <f>F189/D189*100</f>
        <v>99.05660377358491</v>
      </c>
      <c r="H189" s="27">
        <v>317</v>
      </c>
      <c r="I189" s="27">
        <f>H189/F189*100</f>
        <v>100.63492063492063</v>
      </c>
      <c r="J189" s="27">
        <v>320</v>
      </c>
      <c r="K189" s="27">
        <f>J189/H189*100</f>
        <v>100.94637223974763</v>
      </c>
      <c r="L189" s="69">
        <v>320</v>
      </c>
      <c r="M189" s="45" t="s">
        <v>166</v>
      </c>
    </row>
    <row r="190" spans="1:13" ht="18" customHeight="1">
      <c r="A190" s="42" t="s">
        <v>153</v>
      </c>
      <c r="B190" s="41" t="s">
        <v>21</v>
      </c>
      <c r="C190" s="35">
        <v>101</v>
      </c>
      <c r="D190" s="36">
        <f>D189*100/C189</f>
        <v>99.06542056074767</v>
      </c>
      <c r="E190" s="36"/>
      <c r="F190" s="36">
        <f>F189*100/D189</f>
        <v>99.05660377358491</v>
      </c>
      <c r="G190" s="36"/>
      <c r="H190" s="36">
        <f>H189*100/F189</f>
        <v>100.63492063492063</v>
      </c>
      <c r="I190" s="36"/>
      <c r="J190" s="36">
        <f>J189*100/H189</f>
        <v>100.94637223974763</v>
      </c>
      <c r="K190" s="36"/>
      <c r="L190" s="39">
        <f>L189*100/J189</f>
        <v>100</v>
      </c>
      <c r="M190" s="45"/>
    </row>
    <row r="191" spans="1:13" ht="55.5" customHeight="1">
      <c r="A191" s="21" t="s">
        <v>57</v>
      </c>
      <c r="B191" s="12" t="s">
        <v>58</v>
      </c>
      <c r="C191" s="82">
        <v>10</v>
      </c>
      <c r="D191" s="28">
        <v>10</v>
      </c>
      <c r="E191" s="27">
        <f>D191/C191*100</f>
        <v>100</v>
      </c>
      <c r="F191" s="28">
        <v>10</v>
      </c>
      <c r="G191" s="27">
        <f>F191/D191*100</f>
        <v>100</v>
      </c>
      <c r="H191" s="27">
        <v>10</v>
      </c>
      <c r="I191" s="27">
        <f>H191/F191*100</f>
        <v>100</v>
      </c>
      <c r="J191" s="27">
        <v>10</v>
      </c>
      <c r="K191" s="27">
        <f>J191/H191*100</f>
        <v>100</v>
      </c>
      <c r="L191" s="69">
        <v>10</v>
      </c>
      <c r="M191" s="45"/>
    </row>
    <row r="192" spans="1:13" ht="67.5" customHeight="1" hidden="1">
      <c r="A192" s="22" t="s">
        <v>59</v>
      </c>
      <c r="B192" s="12" t="s">
        <v>21</v>
      </c>
      <c r="C192" s="82"/>
      <c r="D192" s="28"/>
      <c r="E192" s="27" t="e">
        <f>D192/C192*100</f>
        <v>#DIV/0!</v>
      </c>
      <c r="F192" s="28"/>
      <c r="G192" s="27" t="e">
        <f>F192/D192*100</f>
        <v>#DIV/0!</v>
      </c>
      <c r="H192" s="27"/>
      <c r="I192" s="27" t="e">
        <f>H192/F192*100</f>
        <v>#DIV/0!</v>
      </c>
      <c r="J192" s="27"/>
      <c r="K192" s="27" t="e">
        <f>J192/H192*100</f>
        <v>#DIV/0!</v>
      </c>
      <c r="L192" s="38"/>
      <c r="M192" s="45"/>
    </row>
    <row r="193" spans="3:13" ht="15.75" customHeight="1" hidden="1">
      <c r="C193" s="82"/>
      <c r="D193" s="27"/>
      <c r="E193" s="27" t="e">
        <f>D193/C193*100</f>
        <v>#DIV/0!</v>
      </c>
      <c r="F193" s="27"/>
      <c r="G193" s="27" t="e">
        <f>F193/D193*100</f>
        <v>#DIV/0!</v>
      </c>
      <c r="H193" s="27"/>
      <c r="I193" s="27" t="e">
        <f>H193/F193*100</f>
        <v>#DIV/0!</v>
      </c>
      <c r="J193" s="27"/>
      <c r="K193" s="27" t="e">
        <f>J193/H193*100</f>
        <v>#DIV/0!</v>
      </c>
      <c r="L193" s="38"/>
      <c r="M193" s="45"/>
    </row>
    <row r="194" spans="1:13" ht="15.75" customHeight="1">
      <c r="A194" s="42" t="s">
        <v>153</v>
      </c>
      <c r="B194" s="41" t="s">
        <v>21</v>
      </c>
      <c r="C194" s="35">
        <v>100</v>
      </c>
      <c r="D194" s="36">
        <f>D191*100/C191</f>
        <v>100</v>
      </c>
      <c r="E194" s="36"/>
      <c r="F194" s="36">
        <f>F191*100/D191</f>
        <v>100</v>
      </c>
      <c r="G194" s="36"/>
      <c r="H194" s="36">
        <f>H191*100/F191</f>
        <v>100</v>
      </c>
      <c r="I194" s="36"/>
      <c r="J194" s="36">
        <f>J191*100/H191</f>
        <v>100</v>
      </c>
      <c r="K194" s="36"/>
      <c r="L194" s="39">
        <f>L191*100/J191</f>
        <v>100</v>
      </c>
      <c r="M194" s="45"/>
    </row>
    <row r="195" spans="1:13" ht="19.5" customHeight="1">
      <c r="A195" s="20" t="s">
        <v>61</v>
      </c>
      <c r="B195" s="14"/>
      <c r="C195" s="26"/>
      <c r="D195" s="55"/>
      <c r="E195" s="55"/>
      <c r="F195" s="55"/>
      <c r="G195" s="55"/>
      <c r="H195" s="55"/>
      <c r="I195" s="55"/>
      <c r="J195" s="55"/>
      <c r="K195" s="55"/>
      <c r="L195" s="60"/>
      <c r="M195" s="45"/>
    </row>
    <row r="196" spans="1:13" ht="18" customHeight="1">
      <c r="A196" s="20" t="s">
        <v>62</v>
      </c>
      <c r="B196" s="12"/>
      <c r="C196" s="26"/>
      <c r="D196" s="55"/>
      <c r="E196" s="55"/>
      <c r="F196" s="55"/>
      <c r="G196" s="55"/>
      <c r="H196" s="55"/>
      <c r="I196" s="55"/>
      <c r="J196" s="55"/>
      <c r="K196" s="55"/>
      <c r="L196" s="60"/>
      <c r="M196" s="45"/>
    </row>
    <row r="197" spans="1:13" ht="28.5" customHeight="1">
      <c r="A197" s="21" t="s">
        <v>117</v>
      </c>
      <c r="B197" s="12" t="s">
        <v>18</v>
      </c>
      <c r="C197" s="82">
        <v>4798</v>
      </c>
      <c r="D197" s="27">
        <v>4798</v>
      </c>
      <c r="E197" s="27">
        <f>D197/C197*100</f>
        <v>100</v>
      </c>
      <c r="F197" s="27">
        <v>4893</v>
      </c>
      <c r="G197" s="27">
        <f>F197/D197*100</f>
        <v>101.979991663193</v>
      </c>
      <c r="H197" s="27">
        <v>4893</v>
      </c>
      <c r="I197" s="27">
        <f>H197/F197*100</f>
        <v>100</v>
      </c>
      <c r="J197" s="27">
        <v>4893</v>
      </c>
      <c r="K197" s="27">
        <v>6273</v>
      </c>
      <c r="L197" s="27">
        <v>4893</v>
      </c>
      <c r="M197" s="45"/>
    </row>
    <row r="198" spans="1:13" ht="15" customHeight="1">
      <c r="A198" s="42" t="s">
        <v>153</v>
      </c>
      <c r="B198" s="41" t="s">
        <v>21</v>
      </c>
      <c r="C198" s="35">
        <v>123.2</v>
      </c>
      <c r="D198" s="36">
        <f>D197*100/C197</f>
        <v>100</v>
      </c>
      <c r="E198" s="36"/>
      <c r="F198" s="36">
        <f>F197*100/D197</f>
        <v>101.97999166319299</v>
      </c>
      <c r="G198" s="36"/>
      <c r="H198" s="36">
        <f>H197*100/F197</f>
        <v>100</v>
      </c>
      <c r="I198" s="36"/>
      <c r="J198" s="36">
        <f>J197*100/H197</f>
        <v>100</v>
      </c>
      <c r="K198" s="36"/>
      <c r="L198" s="39">
        <f>L197*100/J197</f>
        <v>100</v>
      </c>
      <c r="M198" s="45"/>
    </row>
    <row r="199" spans="1:13" ht="32.25" customHeight="1">
      <c r="A199" s="21" t="s">
        <v>118</v>
      </c>
      <c r="B199" s="12" t="s">
        <v>25</v>
      </c>
      <c r="C199" s="82">
        <v>2926.8</v>
      </c>
      <c r="D199" s="27">
        <v>2926.8</v>
      </c>
      <c r="E199" s="27">
        <f>D199/C199*100</f>
        <v>100</v>
      </c>
      <c r="F199" s="27">
        <v>2985.3</v>
      </c>
      <c r="G199" s="27">
        <f>F199/D199*100</f>
        <v>101.99876998769987</v>
      </c>
      <c r="H199" s="27">
        <v>2985.3</v>
      </c>
      <c r="I199" s="27">
        <f>H199/F199*100</f>
        <v>100</v>
      </c>
      <c r="J199" s="27">
        <v>2985.3</v>
      </c>
      <c r="K199" s="27">
        <v>8346</v>
      </c>
      <c r="L199" s="27">
        <v>2985.3</v>
      </c>
      <c r="M199" s="45"/>
    </row>
    <row r="200" spans="1:13" ht="18.75" customHeight="1">
      <c r="A200" s="42" t="s">
        <v>153</v>
      </c>
      <c r="B200" s="41" t="s">
        <v>21</v>
      </c>
      <c r="C200" s="35">
        <v>220.8</v>
      </c>
      <c r="D200" s="36">
        <f>D199*100/C199</f>
        <v>100</v>
      </c>
      <c r="E200" s="36"/>
      <c r="F200" s="36">
        <f>F199*100/D199</f>
        <v>101.99876998769987</v>
      </c>
      <c r="G200" s="36"/>
      <c r="H200" s="36">
        <f>H199*100/F199</f>
        <v>100</v>
      </c>
      <c r="I200" s="36"/>
      <c r="J200" s="36">
        <f>J199*100/H199</f>
        <v>100</v>
      </c>
      <c r="K200" s="36"/>
      <c r="L200" s="39">
        <f>L199*100/J199</f>
        <v>100</v>
      </c>
      <c r="M200" s="45"/>
    </row>
    <row r="201" spans="1:13" ht="25.5">
      <c r="A201" s="20" t="s">
        <v>63</v>
      </c>
      <c r="B201" s="11"/>
      <c r="C201" s="65"/>
      <c r="D201" s="55"/>
      <c r="E201" s="55"/>
      <c r="F201" s="55"/>
      <c r="G201" s="55"/>
      <c r="H201" s="55"/>
      <c r="I201" s="55"/>
      <c r="J201" s="55"/>
      <c r="K201" s="55"/>
      <c r="L201" s="60"/>
      <c r="M201" s="45"/>
    </row>
    <row r="202" spans="1:13" ht="30.75" customHeight="1">
      <c r="A202" s="21" t="s">
        <v>149</v>
      </c>
      <c r="B202" s="12" t="s">
        <v>18</v>
      </c>
      <c r="C202" s="82">
        <v>6299</v>
      </c>
      <c r="D202" s="27">
        <v>6318</v>
      </c>
      <c r="E202" s="27">
        <f>D202/C202*100</f>
        <v>100.30163518018733</v>
      </c>
      <c r="F202" s="27">
        <v>6318</v>
      </c>
      <c r="G202" s="27">
        <f>F202/D202*100</f>
        <v>100</v>
      </c>
      <c r="H202" s="27">
        <v>6424</v>
      </c>
      <c r="I202" s="27">
        <f>H202/F202*100</f>
        <v>101.67774612219056</v>
      </c>
      <c r="J202" s="27">
        <v>6424</v>
      </c>
      <c r="K202" s="27">
        <f>J202/H202*100</f>
        <v>100</v>
      </c>
      <c r="L202" s="69">
        <v>6424</v>
      </c>
      <c r="M202" s="45"/>
    </row>
    <row r="203" spans="1:13" ht="17.25" customHeight="1">
      <c r="A203" s="42" t="s">
        <v>153</v>
      </c>
      <c r="B203" s="41" t="s">
        <v>21</v>
      </c>
      <c r="C203" s="35">
        <v>107.2</v>
      </c>
      <c r="D203" s="36">
        <f>D202*100/C202</f>
        <v>100.30163518018733</v>
      </c>
      <c r="E203" s="36"/>
      <c r="F203" s="36">
        <f>F202*100/D202</f>
        <v>100</v>
      </c>
      <c r="G203" s="36"/>
      <c r="H203" s="36">
        <f>H202*100/F202</f>
        <v>101.67774612219057</v>
      </c>
      <c r="I203" s="36"/>
      <c r="J203" s="36">
        <f>J202*100/H202</f>
        <v>100</v>
      </c>
      <c r="K203" s="36"/>
      <c r="L203" s="39">
        <f>L202*100/J202</f>
        <v>100</v>
      </c>
      <c r="M203" s="45"/>
    </row>
    <row r="204" spans="1:13" ht="18.75" customHeight="1">
      <c r="A204" s="21" t="s">
        <v>119</v>
      </c>
      <c r="B204" s="12" t="s">
        <v>25</v>
      </c>
      <c r="C204" s="82">
        <v>6734.5</v>
      </c>
      <c r="D204" s="27">
        <v>7450</v>
      </c>
      <c r="E204" s="27">
        <f>D204/C204*100</f>
        <v>110.62439676293711</v>
      </c>
      <c r="F204" s="27">
        <v>7450</v>
      </c>
      <c r="G204" s="27">
        <f>F204/D204*100</f>
        <v>100</v>
      </c>
      <c r="H204" s="27">
        <v>7578.3</v>
      </c>
      <c r="I204" s="27">
        <f>H204/F204*100</f>
        <v>101.72214765100671</v>
      </c>
      <c r="J204" s="27">
        <v>7578.3</v>
      </c>
      <c r="K204" s="27">
        <f>J204/H204*100</f>
        <v>100</v>
      </c>
      <c r="L204" s="38">
        <v>7578.3</v>
      </c>
      <c r="M204" s="45"/>
    </row>
    <row r="205" spans="1:13" ht="18.75" customHeight="1">
      <c r="A205" s="42" t="s">
        <v>153</v>
      </c>
      <c r="B205" s="41" t="s">
        <v>21</v>
      </c>
      <c r="C205" s="35">
        <v>109.4</v>
      </c>
      <c r="D205" s="36">
        <f>D204*100/C204</f>
        <v>110.62439676293711</v>
      </c>
      <c r="E205" s="36"/>
      <c r="F205" s="36">
        <f>F204*100/D204</f>
        <v>100</v>
      </c>
      <c r="G205" s="36"/>
      <c r="H205" s="36">
        <f>H204*100/F204</f>
        <v>101.72214765100671</v>
      </c>
      <c r="I205" s="36"/>
      <c r="J205" s="36">
        <f>J204*100/H204</f>
        <v>100</v>
      </c>
      <c r="K205" s="36"/>
      <c r="L205" s="39">
        <f>L204*100/J204</f>
        <v>100</v>
      </c>
      <c r="M205" s="45"/>
    </row>
    <row r="206" spans="1:13" ht="33" customHeight="1">
      <c r="A206" s="20" t="s">
        <v>65</v>
      </c>
      <c r="B206" s="12"/>
      <c r="C206" s="26"/>
      <c r="D206" s="56"/>
      <c r="E206" s="55"/>
      <c r="F206" s="56"/>
      <c r="G206" s="55"/>
      <c r="H206" s="55"/>
      <c r="I206" s="55"/>
      <c r="J206" s="55"/>
      <c r="K206" s="55"/>
      <c r="L206" s="60"/>
      <c r="M206" s="45"/>
    </row>
    <row r="207" spans="1:13" ht="28.5" customHeight="1">
      <c r="A207" s="21" t="s">
        <v>121</v>
      </c>
      <c r="B207" s="12" t="s">
        <v>120</v>
      </c>
      <c r="C207" s="82">
        <v>848.5</v>
      </c>
      <c r="D207" s="28">
        <v>848.5</v>
      </c>
      <c r="E207" s="27">
        <f>D207/C207*100</f>
        <v>100</v>
      </c>
      <c r="F207" s="82">
        <v>390.6</v>
      </c>
      <c r="G207" s="27">
        <f>F207/D207*100</f>
        <v>46.034177961107844</v>
      </c>
      <c r="H207" s="82">
        <v>390.6</v>
      </c>
      <c r="I207" s="27">
        <f>H207/F207*100</f>
        <v>100</v>
      </c>
      <c r="J207" s="82">
        <v>60.8</v>
      </c>
      <c r="K207" s="27">
        <f>J207/H207*100</f>
        <v>15.5657962109575</v>
      </c>
      <c r="L207" s="38">
        <v>60.8</v>
      </c>
      <c r="M207" s="45"/>
    </row>
    <row r="208" spans="1:13" ht="18.75" customHeight="1">
      <c r="A208" s="42" t="s">
        <v>153</v>
      </c>
      <c r="B208" s="41" t="s">
        <v>21</v>
      </c>
      <c r="C208" s="35">
        <v>100</v>
      </c>
      <c r="D208" s="36">
        <f>D207*100/C207</f>
        <v>100</v>
      </c>
      <c r="E208" s="36"/>
      <c r="F208" s="36">
        <f>F207*100/D207</f>
        <v>46.03417796110784</v>
      </c>
      <c r="G208" s="36"/>
      <c r="H208" s="36">
        <f>H207*100/F207</f>
        <v>100</v>
      </c>
      <c r="I208" s="36"/>
      <c r="J208" s="36">
        <f>J207*100/H207</f>
        <v>15.565796210957501</v>
      </c>
      <c r="K208" s="36"/>
      <c r="L208" s="39">
        <f>L207*100/J207</f>
        <v>100</v>
      </c>
      <c r="M208" s="45"/>
    </row>
    <row r="209" spans="1:13" ht="28.5" customHeight="1">
      <c r="A209" s="21" t="s">
        <v>122</v>
      </c>
      <c r="B209" s="12" t="s">
        <v>66</v>
      </c>
      <c r="C209" s="82">
        <v>11860</v>
      </c>
      <c r="D209" s="28">
        <v>11860</v>
      </c>
      <c r="E209" s="27">
        <f>D209/C209*100</f>
        <v>100</v>
      </c>
      <c r="F209" s="28">
        <v>11860</v>
      </c>
      <c r="G209" s="27">
        <f>F209/D209*100</f>
        <v>100</v>
      </c>
      <c r="H209" s="28">
        <v>11860</v>
      </c>
      <c r="I209" s="27">
        <f>H209/F209*100</f>
        <v>100</v>
      </c>
      <c r="J209" s="28">
        <v>11860</v>
      </c>
      <c r="K209" s="28">
        <v>11860</v>
      </c>
      <c r="L209" s="28">
        <v>11860</v>
      </c>
      <c r="M209" s="45"/>
    </row>
    <row r="210" spans="1:13" ht="19.5" customHeight="1">
      <c r="A210" s="42" t="s">
        <v>153</v>
      </c>
      <c r="B210" s="41" t="s">
        <v>21</v>
      </c>
      <c r="C210" s="35">
        <v>100</v>
      </c>
      <c r="D210" s="36">
        <f>D209*100/C209</f>
        <v>100</v>
      </c>
      <c r="E210" s="36"/>
      <c r="F210" s="36">
        <f>F209*100/D209</f>
        <v>100</v>
      </c>
      <c r="G210" s="36"/>
      <c r="H210" s="36">
        <f>H209*100/F209</f>
        <v>100</v>
      </c>
      <c r="I210" s="36"/>
      <c r="J210" s="36">
        <f>J209*100/H209</f>
        <v>100</v>
      </c>
      <c r="K210" s="36"/>
      <c r="L210" s="39">
        <f>L209*100/J209</f>
        <v>100</v>
      </c>
      <c r="M210" s="45"/>
    </row>
    <row r="211" spans="1:13" ht="21.75" customHeight="1">
      <c r="A211" s="20" t="s">
        <v>123</v>
      </c>
      <c r="B211" s="12"/>
      <c r="C211" s="26"/>
      <c r="D211" s="56"/>
      <c r="E211" s="55"/>
      <c r="F211" s="56"/>
      <c r="G211" s="55"/>
      <c r="H211" s="55"/>
      <c r="I211" s="55"/>
      <c r="J211" s="55"/>
      <c r="K211" s="55"/>
      <c r="L211" s="60"/>
      <c r="M211" s="45"/>
    </row>
    <row r="212" spans="1:13" ht="21" customHeight="1">
      <c r="A212" s="21" t="s">
        <v>124</v>
      </c>
      <c r="B212" s="12" t="s">
        <v>18</v>
      </c>
      <c r="C212" s="82">
        <v>1</v>
      </c>
      <c r="D212" s="28">
        <v>1</v>
      </c>
      <c r="E212" s="27">
        <f>D212/C212*100</f>
        <v>100</v>
      </c>
      <c r="F212" s="28">
        <v>1</v>
      </c>
      <c r="G212" s="27">
        <f>F212/D212*100</f>
        <v>100</v>
      </c>
      <c r="H212" s="27">
        <v>1</v>
      </c>
      <c r="I212" s="27">
        <f>H212/F212*100</f>
        <v>100</v>
      </c>
      <c r="J212" s="27">
        <v>1</v>
      </c>
      <c r="K212" s="27">
        <v>1</v>
      </c>
      <c r="L212" s="27">
        <v>1</v>
      </c>
      <c r="M212" s="45"/>
    </row>
    <row r="213" spans="1:13" ht="15.75" customHeight="1">
      <c r="A213" s="42" t="s">
        <v>153</v>
      </c>
      <c r="B213" s="41" t="s">
        <v>21</v>
      </c>
      <c r="C213" s="35">
        <v>100</v>
      </c>
      <c r="D213" s="36">
        <f>D212*100/C212</f>
        <v>100</v>
      </c>
      <c r="E213" s="36"/>
      <c r="F213" s="36">
        <f>F212*100/D212</f>
        <v>100</v>
      </c>
      <c r="G213" s="36"/>
      <c r="H213" s="36">
        <f>H212*100/F212</f>
        <v>100</v>
      </c>
      <c r="I213" s="36"/>
      <c r="J213" s="36">
        <f>J212*100/H212</f>
        <v>100</v>
      </c>
      <c r="K213" s="36"/>
      <c r="L213" s="39">
        <f>L212*100/J212</f>
        <v>100</v>
      </c>
      <c r="M213" s="45"/>
    </row>
    <row r="214" spans="1:13" ht="21" customHeight="1">
      <c r="A214" s="21" t="s">
        <v>125</v>
      </c>
      <c r="B214" s="12" t="s">
        <v>64</v>
      </c>
      <c r="C214" s="82">
        <v>0.3</v>
      </c>
      <c r="D214" s="28">
        <v>0.3</v>
      </c>
      <c r="E214" s="27">
        <f>D214/C214*100</f>
        <v>100</v>
      </c>
      <c r="F214" s="28">
        <v>0.3</v>
      </c>
      <c r="G214" s="27">
        <f>F214/D214*100</f>
        <v>100</v>
      </c>
      <c r="H214" s="27">
        <v>0.3</v>
      </c>
      <c r="I214" s="27">
        <f>H214/F214*100</f>
        <v>100</v>
      </c>
      <c r="J214" s="27">
        <v>0.3</v>
      </c>
      <c r="K214" s="27">
        <v>0.3</v>
      </c>
      <c r="L214" s="27">
        <v>0.3</v>
      </c>
      <c r="M214" s="45"/>
    </row>
    <row r="215" spans="1:13" ht="21" customHeight="1">
      <c r="A215" s="42" t="s">
        <v>153</v>
      </c>
      <c r="B215" s="41" t="s">
        <v>21</v>
      </c>
      <c r="C215" s="35">
        <v>100</v>
      </c>
      <c r="D215" s="36">
        <f>D214*100/C214</f>
        <v>100</v>
      </c>
      <c r="E215" s="36"/>
      <c r="F215" s="36">
        <f>F214*100/D214</f>
        <v>100</v>
      </c>
      <c r="G215" s="36"/>
      <c r="H215" s="36">
        <f>H214*100/F214</f>
        <v>100</v>
      </c>
      <c r="I215" s="36"/>
      <c r="J215" s="36">
        <f>J214*100/H214</f>
        <v>100</v>
      </c>
      <c r="K215" s="36"/>
      <c r="L215" s="39">
        <f>L214*100/J214</f>
        <v>100</v>
      </c>
      <c r="M215" s="45"/>
    </row>
    <row r="216" spans="1:13" ht="33.75" customHeight="1">
      <c r="A216" s="21" t="s">
        <v>126</v>
      </c>
      <c r="B216" s="12" t="s">
        <v>127</v>
      </c>
      <c r="C216" s="82">
        <v>3580.9</v>
      </c>
      <c r="D216" s="28">
        <v>3580.9</v>
      </c>
      <c r="E216" s="27">
        <f>D216/C216*100</f>
        <v>100</v>
      </c>
      <c r="F216" s="28">
        <v>3580.9</v>
      </c>
      <c r="G216" s="27">
        <f>F216/D216*100</f>
        <v>100</v>
      </c>
      <c r="H216" s="27">
        <v>3580.9</v>
      </c>
      <c r="I216" s="27">
        <f>H216/F216*100</f>
        <v>100</v>
      </c>
      <c r="J216" s="27">
        <v>3580.9</v>
      </c>
      <c r="K216" s="27">
        <v>3580.9</v>
      </c>
      <c r="L216" s="27">
        <v>3580.9</v>
      </c>
      <c r="M216" s="45"/>
    </row>
    <row r="217" spans="1:13" ht="16.5" customHeight="1">
      <c r="A217" s="42" t="s">
        <v>153</v>
      </c>
      <c r="B217" s="41" t="s">
        <v>21</v>
      </c>
      <c r="C217" s="35">
        <v>100</v>
      </c>
      <c r="D217" s="36">
        <f>D216*100/C216</f>
        <v>100</v>
      </c>
      <c r="E217" s="36"/>
      <c r="F217" s="36">
        <f>F216*100/D216</f>
        <v>100</v>
      </c>
      <c r="G217" s="36"/>
      <c r="H217" s="36">
        <f>H216*100/F216</f>
        <v>100</v>
      </c>
      <c r="I217" s="36"/>
      <c r="J217" s="36">
        <f>J216*100/H216</f>
        <v>100</v>
      </c>
      <c r="K217" s="36"/>
      <c r="L217" s="39">
        <f>L216*100/J216</f>
        <v>100</v>
      </c>
      <c r="M217" s="45"/>
    </row>
    <row r="218" spans="1:13" ht="28.5" customHeight="1">
      <c r="A218" s="20" t="s">
        <v>158</v>
      </c>
      <c r="B218" s="43"/>
      <c r="C218" s="57"/>
      <c r="D218" s="58"/>
      <c r="E218" s="58"/>
      <c r="F218" s="58"/>
      <c r="G218" s="58"/>
      <c r="H218" s="58"/>
      <c r="I218" s="58"/>
      <c r="J218" s="58"/>
      <c r="K218" s="58"/>
      <c r="L218" s="59"/>
      <c r="M218" s="45"/>
    </row>
    <row r="219" spans="1:13" ht="28.5" customHeight="1">
      <c r="A219" s="44" t="s">
        <v>159</v>
      </c>
      <c r="B219" s="12" t="s">
        <v>18</v>
      </c>
      <c r="C219" s="25">
        <v>4</v>
      </c>
      <c r="D219" s="27">
        <v>4</v>
      </c>
      <c r="E219" s="27"/>
      <c r="F219" s="27">
        <v>4</v>
      </c>
      <c r="G219" s="27"/>
      <c r="H219" s="27">
        <v>4</v>
      </c>
      <c r="I219" s="27"/>
      <c r="J219" s="27">
        <v>4</v>
      </c>
      <c r="K219" s="27"/>
      <c r="L219" s="28">
        <v>4</v>
      </c>
      <c r="M219" s="45"/>
    </row>
    <row r="220" spans="1:13" ht="16.5" customHeight="1">
      <c r="A220" s="42" t="s">
        <v>153</v>
      </c>
      <c r="B220" s="41" t="s">
        <v>21</v>
      </c>
      <c r="C220" s="35">
        <v>100</v>
      </c>
      <c r="D220" s="36">
        <f>D219*100/C219</f>
        <v>100</v>
      </c>
      <c r="E220" s="36"/>
      <c r="F220" s="36">
        <f>F219*100/D219</f>
        <v>100</v>
      </c>
      <c r="G220" s="36"/>
      <c r="H220" s="36">
        <f>H219*100/F219</f>
        <v>100</v>
      </c>
      <c r="I220" s="36"/>
      <c r="J220" s="36">
        <f>J219*100/H219</f>
        <v>100</v>
      </c>
      <c r="K220" s="36"/>
      <c r="L220" s="39">
        <f>L219*100/J219</f>
        <v>100</v>
      </c>
      <c r="M220" s="45"/>
    </row>
    <row r="221" spans="1:13" ht="27" customHeight="1">
      <c r="A221" s="44" t="s">
        <v>160</v>
      </c>
      <c r="B221" s="12" t="s">
        <v>127</v>
      </c>
      <c r="C221" s="25">
        <v>670791</v>
      </c>
      <c r="D221" s="27">
        <v>508004</v>
      </c>
      <c r="E221" s="27"/>
      <c r="F221" s="27">
        <v>508004</v>
      </c>
      <c r="G221" s="27"/>
      <c r="H221" s="27">
        <v>508004</v>
      </c>
      <c r="I221" s="27"/>
      <c r="J221" s="27">
        <v>508004</v>
      </c>
      <c r="K221" s="27"/>
      <c r="L221" s="28">
        <v>508004</v>
      </c>
      <c r="M221" s="45"/>
    </row>
    <row r="222" spans="1:13" ht="16.5" customHeight="1">
      <c r="A222" s="42" t="s">
        <v>153</v>
      </c>
      <c r="B222" s="41" t="s">
        <v>21</v>
      </c>
      <c r="C222" s="35">
        <v>100</v>
      </c>
      <c r="D222" s="36">
        <f>D221*100/C221</f>
        <v>75.73208346563982</v>
      </c>
      <c r="E222" s="36"/>
      <c r="F222" s="36">
        <f>F221*100/D221</f>
        <v>100</v>
      </c>
      <c r="G222" s="36"/>
      <c r="H222" s="36">
        <f>H221*100/F221</f>
        <v>100</v>
      </c>
      <c r="I222" s="36"/>
      <c r="J222" s="36">
        <f>J221*100/H221</f>
        <v>100</v>
      </c>
      <c r="K222" s="36"/>
      <c r="L222" s="39">
        <f>L221*100/J221</f>
        <v>100</v>
      </c>
      <c r="M222" s="45"/>
    </row>
    <row r="223" spans="1:13" ht="27" customHeight="1">
      <c r="A223" s="44" t="s">
        <v>161</v>
      </c>
      <c r="B223" s="12" t="s">
        <v>18</v>
      </c>
      <c r="C223" s="25">
        <v>16</v>
      </c>
      <c r="D223" s="27">
        <v>11</v>
      </c>
      <c r="E223" s="27"/>
      <c r="F223" s="27">
        <v>11</v>
      </c>
      <c r="G223" s="27"/>
      <c r="H223" s="27">
        <v>11</v>
      </c>
      <c r="I223" s="27"/>
      <c r="J223" s="27">
        <v>11</v>
      </c>
      <c r="K223" s="27"/>
      <c r="L223" s="28">
        <v>11</v>
      </c>
      <c r="M223" s="45"/>
    </row>
    <row r="224" spans="1:13" ht="16.5" customHeight="1">
      <c r="A224" s="42" t="s">
        <v>153</v>
      </c>
      <c r="B224" s="41" t="s">
        <v>21</v>
      </c>
      <c r="C224" s="35">
        <v>100</v>
      </c>
      <c r="D224" s="36">
        <f>D223*100/C223</f>
        <v>68.75</v>
      </c>
      <c r="E224" s="36"/>
      <c r="F224" s="36">
        <f>F223*100/D223</f>
        <v>100</v>
      </c>
      <c r="G224" s="36"/>
      <c r="H224" s="36">
        <f>H223*100/F223</f>
        <v>100</v>
      </c>
      <c r="I224" s="36"/>
      <c r="J224" s="36">
        <f>J223*100/H223</f>
        <v>100</v>
      </c>
      <c r="K224" s="36"/>
      <c r="L224" s="39">
        <f>L223*100/J223</f>
        <v>100</v>
      </c>
      <c r="M224" s="45"/>
    </row>
    <row r="225" spans="1:13" ht="27.75" customHeight="1">
      <c r="A225" s="44" t="s">
        <v>162</v>
      </c>
      <c r="B225" s="12" t="s">
        <v>127</v>
      </c>
      <c r="C225" s="25">
        <v>11638</v>
      </c>
      <c r="D225" s="27">
        <v>9611</v>
      </c>
      <c r="E225" s="27"/>
      <c r="F225" s="27">
        <v>9611</v>
      </c>
      <c r="G225" s="27"/>
      <c r="H225" s="27">
        <v>9611</v>
      </c>
      <c r="I225" s="27"/>
      <c r="J225" s="27">
        <v>9611</v>
      </c>
      <c r="K225" s="27"/>
      <c r="L225" s="28">
        <v>9611</v>
      </c>
      <c r="M225" s="45"/>
    </row>
    <row r="226" spans="1:13" ht="16.5" customHeight="1">
      <c r="A226" s="42" t="s">
        <v>153</v>
      </c>
      <c r="B226" s="41" t="s">
        <v>21</v>
      </c>
      <c r="C226" s="35">
        <v>100</v>
      </c>
      <c r="D226" s="36">
        <f>D225*100/C225</f>
        <v>82.58291802715243</v>
      </c>
      <c r="E226" s="36"/>
      <c r="F226" s="36">
        <f>F225*100/D225</f>
        <v>100</v>
      </c>
      <c r="G226" s="36"/>
      <c r="H226" s="36">
        <f>H225*100/F225</f>
        <v>100</v>
      </c>
      <c r="I226" s="36"/>
      <c r="J226" s="36">
        <f>J225*100/H225</f>
        <v>100</v>
      </c>
      <c r="K226" s="36"/>
      <c r="L226" s="39">
        <f>L225*100/J225</f>
        <v>100</v>
      </c>
      <c r="M226" s="45"/>
    </row>
    <row r="227" spans="1:13" ht="16.5" customHeight="1">
      <c r="A227" s="44" t="s">
        <v>163</v>
      </c>
      <c r="B227" s="12" t="s">
        <v>127</v>
      </c>
      <c r="C227" s="25">
        <v>199841</v>
      </c>
      <c r="D227" s="27">
        <v>124033</v>
      </c>
      <c r="E227" s="27"/>
      <c r="F227" s="27">
        <v>124033</v>
      </c>
      <c r="G227" s="27"/>
      <c r="H227" s="27">
        <v>124033</v>
      </c>
      <c r="I227" s="27"/>
      <c r="J227" s="27">
        <v>124033</v>
      </c>
      <c r="K227" s="27"/>
      <c r="L227" s="28">
        <v>124033</v>
      </c>
      <c r="M227" s="45"/>
    </row>
    <row r="228" spans="1:13" ht="16.5" customHeight="1">
      <c r="A228" s="42" t="s">
        <v>153</v>
      </c>
      <c r="B228" s="41" t="s">
        <v>21</v>
      </c>
      <c r="C228" s="35">
        <v>100</v>
      </c>
      <c r="D228" s="36">
        <f>D227*100/C227</f>
        <v>62.065842344664006</v>
      </c>
      <c r="E228" s="36"/>
      <c r="F228" s="36">
        <f>F227*100/D227</f>
        <v>100</v>
      </c>
      <c r="G228" s="36"/>
      <c r="H228" s="36">
        <f>H227*100/F227</f>
        <v>100</v>
      </c>
      <c r="I228" s="36"/>
      <c r="J228" s="36">
        <f>J227*100/H227</f>
        <v>100</v>
      </c>
      <c r="K228" s="36"/>
      <c r="L228" s="39">
        <f>L227*100/J227</f>
        <v>100</v>
      </c>
      <c r="M228" s="45"/>
    </row>
    <row r="229" spans="1:12" ht="18" customHeight="1">
      <c r="A229" s="20" t="s">
        <v>2</v>
      </c>
      <c r="B229" s="15"/>
      <c r="C229" s="65"/>
      <c r="D229" s="55"/>
      <c r="E229" s="55"/>
      <c r="F229" s="55"/>
      <c r="G229" s="55"/>
      <c r="H229" s="55"/>
      <c r="I229" s="55"/>
      <c r="J229" s="55"/>
      <c r="K229" s="55"/>
      <c r="L229" s="60"/>
    </row>
    <row r="230" spans="1:12" ht="27.75" customHeight="1">
      <c r="A230" s="20" t="s">
        <v>67</v>
      </c>
      <c r="B230" s="15"/>
      <c r="C230" s="65"/>
      <c r="D230" s="55"/>
      <c r="E230" s="55"/>
      <c r="F230" s="55"/>
      <c r="G230" s="55"/>
      <c r="H230" s="55"/>
      <c r="I230" s="55"/>
      <c r="J230" s="55"/>
      <c r="K230" s="55"/>
      <c r="L230" s="60"/>
    </row>
    <row r="231" spans="1:13" ht="48.75" customHeight="1">
      <c r="A231" s="21" t="s">
        <v>68</v>
      </c>
      <c r="B231" s="13" t="s">
        <v>69</v>
      </c>
      <c r="C231" s="82">
        <v>142</v>
      </c>
      <c r="D231" s="27">
        <v>142</v>
      </c>
      <c r="E231" s="27">
        <f>D231/C231*100</f>
        <v>100</v>
      </c>
      <c r="F231" s="27">
        <v>142</v>
      </c>
      <c r="G231" s="27">
        <f>F231/D231*100</f>
        <v>100</v>
      </c>
      <c r="H231" s="27">
        <v>142</v>
      </c>
      <c r="I231" s="27">
        <f>H231/F231*100</f>
        <v>100</v>
      </c>
      <c r="J231" s="27">
        <v>142</v>
      </c>
      <c r="K231" s="27">
        <f aca="true" t="shared" si="3" ref="K231:K247">J231/H231*100</f>
        <v>100</v>
      </c>
      <c r="L231" s="69">
        <v>142</v>
      </c>
      <c r="M231" s="45" t="s">
        <v>166</v>
      </c>
    </row>
    <row r="232" spans="1:13" ht="18" customHeight="1">
      <c r="A232" s="42" t="s">
        <v>153</v>
      </c>
      <c r="B232" s="41" t="s">
        <v>21</v>
      </c>
      <c r="C232" s="35">
        <v>103.6</v>
      </c>
      <c r="D232" s="36">
        <f>D231*100/C231</f>
        <v>100</v>
      </c>
      <c r="E232" s="36"/>
      <c r="F232" s="36">
        <f>F231*100/D231</f>
        <v>100</v>
      </c>
      <c r="G232" s="36"/>
      <c r="H232" s="36">
        <f>H231*100/F231</f>
        <v>100</v>
      </c>
      <c r="I232" s="36"/>
      <c r="J232" s="36">
        <f>J231*100/H231</f>
        <v>100</v>
      </c>
      <c r="K232" s="36"/>
      <c r="L232" s="39">
        <f>L231*100/J231</f>
        <v>100</v>
      </c>
      <c r="M232" s="45"/>
    </row>
    <row r="233" spans="1:13" ht="44.25" customHeight="1">
      <c r="A233" s="21" t="s">
        <v>70</v>
      </c>
      <c r="B233" s="13" t="s">
        <v>71</v>
      </c>
      <c r="C233" s="82">
        <v>11</v>
      </c>
      <c r="D233" s="27">
        <v>11</v>
      </c>
      <c r="E233" s="27">
        <f>D233/C233*100</f>
        <v>100</v>
      </c>
      <c r="F233" s="27">
        <v>11</v>
      </c>
      <c r="G233" s="27">
        <f>F233/D233*100</f>
        <v>100</v>
      </c>
      <c r="H233" s="27">
        <v>11</v>
      </c>
      <c r="I233" s="27">
        <f>H233/F233*100</f>
        <v>100</v>
      </c>
      <c r="J233" s="27">
        <v>11</v>
      </c>
      <c r="K233" s="27">
        <f t="shared" si="3"/>
        <v>100</v>
      </c>
      <c r="L233" s="69">
        <v>11</v>
      </c>
      <c r="M233" s="45" t="s">
        <v>166</v>
      </c>
    </row>
    <row r="234" spans="1:13" ht="18" customHeight="1">
      <c r="A234" s="42" t="s">
        <v>153</v>
      </c>
      <c r="B234" s="41" t="s">
        <v>21</v>
      </c>
      <c r="C234" s="35">
        <v>115</v>
      </c>
      <c r="D234" s="36">
        <f>D233*100/C233</f>
        <v>100</v>
      </c>
      <c r="E234" s="36"/>
      <c r="F234" s="36">
        <f>F233*100/D233</f>
        <v>100</v>
      </c>
      <c r="G234" s="36"/>
      <c r="H234" s="36">
        <f>H233*100/F233</f>
        <v>100</v>
      </c>
      <c r="I234" s="36"/>
      <c r="J234" s="36">
        <f>J233*100/H233</f>
        <v>100</v>
      </c>
      <c r="K234" s="36"/>
      <c r="L234" s="39">
        <f>L233*100/J233</f>
        <v>100</v>
      </c>
      <c r="M234" s="45"/>
    </row>
    <row r="235" spans="1:13" ht="44.25" customHeight="1">
      <c r="A235" s="21" t="s">
        <v>142</v>
      </c>
      <c r="B235" s="13" t="s">
        <v>71</v>
      </c>
      <c r="C235" s="82">
        <v>15.5</v>
      </c>
      <c r="D235" s="27">
        <v>15.5</v>
      </c>
      <c r="E235" s="27">
        <f>D235/C235*100</f>
        <v>100</v>
      </c>
      <c r="F235" s="27">
        <v>15.5</v>
      </c>
      <c r="G235" s="27">
        <f>F235/D235*100</f>
        <v>100</v>
      </c>
      <c r="H235" s="27">
        <v>15.5</v>
      </c>
      <c r="I235" s="27">
        <f>H235/F235*100</f>
        <v>100</v>
      </c>
      <c r="J235" s="27">
        <v>15.5</v>
      </c>
      <c r="K235" s="27">
        <f t="shared" si="3"/>
        <v>100</v>
      </c>
      <c r="L235" s="38">
        <v>15.5</v>
      </c>
      <c r="M235" s="45" t="s">
        <v>166</v>
      </c>
    </row>
    <row r="236" spans="1:13" ht="17.25" customHeight="1">
      <c r="A236" s="42" t="s">
        <v>153</v>
      </c>
      <c r="B236" s="41" t="s">
        <v>21</v>
      </c>
      <c r="C236" s="35">
        <v>100</v>
      </c>
      <c r="D236" s="36">
        <f>D235*100/C235</f>
        <v>100</v>
      </c>
      <c r="E236" s="36"/>
      <c r="F236" s="36">
        <f>F235*100/D235</f>
        <v>100</v>
      </c>
      <c r="G236" s="36"/>
      <c r="H236" s="36">
        <f>H235*100/F235</f>
        <v>100</v>
      </c>
      <c r="I236" s="36"/>
      <c r="J236" s="36">
        <f>J235*100/H235</f>
        <v>100</v>
      </c>
      <c r="K236" s="36"/>
      <c r="L236" s="39">
        <f>L235*100/J235</f>
        <v>100</v>
      </c>
      <c r="M236" s="45"/>
    </row>
    <row r="237" spans="1:13" ht="43.5" customHeight="1">
      <c r="A237" s="21" t="s">
        <v>143</v>
      </c>
      <c r="B237" s="13" t="s">
        <v>72</v>
      </c>
      <c r="C237" s="82">
        <v>21</v>
      </c>
      <c r="D237" s="27">
        <v>21</v>
      </c>
      <c r="E237" s="27">
        <f>D237/C237*100</f>
        <v>100</v>
      </c>
      <c r="F237" s="27">
        <v>21</v>
      </c>
      <c r="G237" s="27">
        <f>F237/D237*100</f>
        <v>100</v>
      </c>
      <c r="H237" s="27">
        <v>21</v>
      </c>
      <c r="I237" s="27">
        <f>H237/F237*100</f>
        <v>100</v>
      </c>
      <c r="J237" s="27">
        <v>21</v>
      </c>
      <c r="K237" s="27">
        <f t="shared" si="3"/>
        <v>100</v>
      </c>
      <c r="L237" s="69">
        <v>21</v>
      </c>
      <c r="M237" s="45" t="s">
        <v>166</v>
      </c>
    </row>
    <row r="238" spans="1:13" ht="15.75" customHeight="1">
      <c r="A238" s="42" t="s">
        <v>153</v>
      </c>
      <c r="B238" s="41" t="s">
        <v>21</v>
      </c>
      <c r="C238" s="35">
        <v>100</v>
      </c>
      <c r="D238" s="36">
        <f>D237*100/C237</f>
        <v>100</v>
      </c>
      <c r="E238" s="36"/>
      <c r="F238" s="36">
        <f>F237*100/D237</f>
        <v>100</v>
      </c>
      <c r="G238" s="36"/>
      <c r="H238" s="36">
        <f>H237*100/F237</f>
        <v>100</v>
      </c>
      <c r="I238" s="36"/>
      <c r="J238" s="36">
        <f>J237*100/H237</f>
        <v>100</v>
      </c>
      <c r="K238" s="36"/>
      <c r="L238" s="39">
        <f>L237*100/J237</f>
        <v>100</v>
      </c>
      <c r="M238" s="45"/>
    </row>
    <row r="239" spans="1:13" ht="42" customHeight="1">
      <c r="A239" s="21" t="s">
        <v>144</v>
      </c>
      <c r="B239" s="13" t="s">
        <v>72</v>
      </c>
      <c r="C239" s="82">
        <v>26</v>
      </c>
      <c r="D239" s="27">
        <v>26</v>
      </c>
      <c r="E239" s="27">
        <f>D239/C239*100</f>
        <v>100</v>
      </c>
      <c r="F239" s="27">
        <v>26</v>
      </c>
      <c r="G239" s="27">
        <f>F239/D239*100</f>
        <v>100</v>
      </c>
      <c r="H239" s="27">
        <v>26</v>
      </c>
      <c r="I239" s="27">
        <f>H239/F239*100</f>
        <v>100</v>
      </c>
      <c r="J239" s="27">
        <v>26</v>
      </c>
      <c r="K239" s="27">
        <f t="shared" si="3"/>
        <v>100</v>
      </c>
      <c r="L239" s="69">
        <v>26</v>
      </c>
      <c r="M239" s="45" t="s">
        <v>166</v>
      </c>
    </row>
    <row r="240" spans="1:13" ht="17.25" customHeight="1">
      <c r="A240" s="42" t="s">
        <v>153</v>
      </c>
      <c r="B240" s="41" t="s">
        <v>21</v>
      </c>
      <c r="C240" s="35">
        <v>100</v>
      </c>
      <c r="D240" s="36">
        <f>D239*100/C239</f>
        <v>100</v>
      </c>
      <c r="E240" s="36"/>
      <c r="F240" s="36">
        <f>F239*100/D239</f>
        <v>100</v>
      </c>
      <c r="G240" s="36"/>
      <c r="H240" s="36">
        <f>H239*100/F239</f>
        <v>100</v>
      </c>
      <c r="I240" s="36"/>
      <c r="J240" s="36">
        <f>J239*100/H239</f>
        <v>100</v>
      </c>
      <c r="K240" s="36"/>
      <c r="L240" s="39">
        <f>L239*100/J239</f>
        <v>100</v>
      </c>
      <c r="M240" s="45"/>
    </row>
    <row r="241" spans="1:12" ht="51">
      <c r="A241" s="20" t="s">
        <v>73</v>
      </c>
      <c r="B241" s="15" t="s">
        <v>141</v>
      </c>
      <c r="C241" s="80">
        <v>701</v>
      </c>
      <c r="D241" s="72">
        <v>761</v>
      </c>
      <c r="E241" s="72">
        <f>D241/C241*100</f>
        <v>108.55920114122681</v>
      </c>
      <c r="F241" s="72">
        <v>761</v>
      </c>
      <c r="G241" s="72">
        <f>F241/D241*100</f>
        <v>100</v>
      </c>
      <c r="H241" s="72">
        <v>766</v>
      </c>
      <c r="I241" s="72">
        <f>H241/F241*100</f>
        <v>100.65703022339028</v>
      </c>
      <c r="J241" s="72">
        <v>766</v>
      </c>
      <c r="K241" s="72">
        <v>766</v>
      </c>
      <c r="L241" s="72">
        <v>766</v>
      </c>
    </row>
    <row r="242" spans="1:12" ht="18" customHeight="1">
      <c r="A242" s="42" t="s">
        <v>153</v>
      </c>
      <c r="B242" s="41" t="s">
        <v>21</v>
      </c>
      <c r="C242" s="35">
        <v>100</v>
      </c>
      <c r="D242" s="36">
        <f>D241*100/C241</f>
        <v>108.55920114122682</v>
      </c>
      <c r="E242" s="36"/>
      <c r="F242" s="36">
        <f>F241*100/D241</f>
        <v>100</v>
      </c>
      <c r="G242" s="36"/>
      <c r="H242" s="36">
        <f>H241*100/F241</f>
        <v>100.65703022339028</v>
      </c>
      <c r="I242" s="36"/>
      <c r="J242" s="36">
        <f>J241*100/H241</f>
        <v>100</v>
      </c>
      <c r="K242" s="36"/>
      <c r="L242" s="39">
        <f>L241*100/J241</f>
        <v>100</v>
      </c>
    </row>
    <row r="243" spans="1:12" ht="30" customHeight="1">
      <c r="A243" s="21" t="s">
        <v>74</v>
      </c>
      <c r="B243" s="12" t="s">
        <v>164</v>
      </c>
      <c r="C243" s="82">
        <v>702</v>
      </c>
      <c r="D243" s="28">
        <v>702</v>
      </c>
      <c r="E243" s="27">
        <f>D243/C243*100</f>
        <v>100</v>
      </c>
      <c r="F243" s="28">
        <v>678</v>
      </c>
      <c r="G243" s="27">
        <f>F243/D243*100</f>
        <v>96.58119658119658</v>
      </c>
      <c r="H243" s="27">
        <v>680</v>
      </c>
      <c r="I243" s="27">
        <f>H243/F243*100</f>
        <v>100.29498525073745</v>
      </c>
      <c r="J243" s="27">
        <v>680</v>
      </c>
      <c r="K243" s="27">
        <f t="shared" si="3"/>
        <v>100</v>
      </c>
      <c r="L243" s="69">
        <v>680</v>
      </c>
    </row>
    <row r="244" spans="1:12" ht="18" customHeight="1">
      <c r="A244" s="42" t="s">
        <v>153</v>
      </c>
      <c r="B244" s="41" t="s">
        <v>21</v>
      </c>
      <c r="C244" s="35">
        <v>100</v>
      </c>
      <c r="D244" s="36">
        <f>D243*100/C243</f>
        <v>100</v>
      </c>
      <c r="E244" s="36"/>
      <c r="F244" s="36">
        <f>F243*100/D243</f>
        <v>96.58119658119658</v>
      </c>
      <c r="G244" s="36"/>
      <c r="H244" s="36">
        <f>H243*100/F243</f>
        <v>100.29498525073747</v>
      </c>
      <c r="I244" s="36"/>
      <c r="J244" s="36">
        <f>J243*100/H243</f>
        <v>100</v>
      </c>
      <c r="K244" s="36"/>
      <c r="L244" s="39">
        <f>L243*100/J243</f>
        <v>100</v>
      </c>
    </row>
    <row r="245" spans="1:12" ht="25.5">
      <c r="A245" s="21" t="s">
        <v>75</v>
      </c>
      <c r="B245" s="12" t="s">
        <v>21</v>
      </c>
      <c r="C245" s="82">
        <v>91</v>
      </c>
      <c r="D245" s="28">
        <v>91</v>
      </c>
      <c r="E245" s="27">
        <f>D245/C245*100</f>
        <v>100</v>
      </c>
      <c r="F245" s="28">
        <v>91</v>
      </c>
      <c r="G245" s="27">
        <f>F245/D245*100</f>
        <v>100</v>
      </c>
      <c r="H245" s="27">
        <v>91</v>
      </c>
      <c r="I245" s="27">
        <f>H245/F245*100</f>
        <v>100</v>
      </c>
      <c r="J245" s="27">
        <v>91</v>
      </c>
      <c r="K245" s="27">
        <f t="shared" si="3"/>
        <v>100</v>
      </c>
      <c r="L245" s="69">
        <v>91</v>
      </c>
    </row>
    <row r="246" spans="1:12" ht="18" customHeight="1">
      <c r="A246" s="42" t="s">
        <v>153</v>
      </c>
      <c r="B246" s="41" t="s">
        <v>21</v>
      </c>
      <c r="C246" s="35">
        <v>110</v>
      </c>
      <c r="D246" s="36">
        <f>D245*100/C245</f>
        <v>100</v>
      </c>
      <c r="E246" s="36"/>
      <c r="F246" s="36">
        <f>F245*100/D245</f>
        <v>100</v>
      </c>
      <c r="G246" s="36"/>
      <c r="H246" s="36">
        <f>H245*100/F245</f>
        <v>100</v>
      </c>
      <c r="I246" s="36"/>
      <c r="J246" s="36">
        <f>J245*100/H245</f>
        <v>100</v>
      </c>
      <c r="K246" s="36"/>
      <c r="L246" s="39">
        <f>L245*100/J245</f>
        <v>100</v>
      </c>
    </row>
    <row r="247" spans="1:12" ht="30.75" customHeight="1">
      <c r="A247" s="21" t="s">
        <v>8</v>
      </c>
      <c r="B247" s="12" t="s">
        <v>18</v>
      </c>
      <c r="C247" s="82">
        <v>3</v>
      </c>
      <c r="D247" s="27">
        <v>3</v>
      </c>
      <c r="E247" s="27">
        <f>D247/C247*100</f>
        <v>100</v>
      </c>
      <c r="F247" s="27">
        <v>3</v>
      </c>
      <c r="G247" s="27">
        <f>F247/D247*100</f>
        <v>100</v>
      </c>
      <c r="H247" s="27">
        <v>3</v>
      </c>
      <c r="I247" s="27">
        <f>H247/F247*100</f>
        <v>100</v>
      </c>
      <c r="J247" s="27">
        <v>3</v>
      </c>
      <c r="K247" s="27">
        <f t="shared" si="3"/>
        <v>100</v>
      </c>
      <c r="L247" s="69">
        <v>3</v>
      </c>
    </row>
    <row r="248" spans="1:12" ht="18.75" customHeight="1">
      <c r="A248" s="42" t="s">
        <v>153</v>
      </c>
      <c r="B248" s="41" t="s">
        <v>21</v>
      </c>
      <c r="C248" s="35">
        <v>110</v>
      </c>
      <c r="D248" s="36">
        <f>D247*100/C247</f>
        <v>100</v>
      </c>
      <c r="E248" s="36"/>
      <c r="F248" s="36">
        <f>F247*100/D247</f>
        <v>100</v>
      </c>
      <c r="G248" s="36"/>
      <c r="H248" s="36">
        <f>H247*100/F247</f>
        <v>100</v>
      </c>
      <c r="I248" s="36"/>
      <c r="J248" s="36">
        <f>J247*100/H247</f>
        <v>100</v>
      </c>
      <c r="K248" s="36"/>
      <c r="L248" s="39">
        <f>L247*100/J247</f>
        <v>100</v>
      </c>
    </row>
    <row r="249" spans="1:12" ht="12.75">
      <c r="A249" s="20" t="s">
        <v>3</v>
      </c>
      <c r="B249" s="11"/>
      <c r="C249" s="65"/>
      <c r="D249" s="55"/>
      <c r="E249" s="55"/>
      <c r="F249" s="55"/>
      <c r="G249" s="55"/>
      <c r="H249" s="55"/>
      <c r="I249" s="55"/>
      <c r="J249" s="55"/>
      <c r="K249" s="55"/>
      <c r="L249" s="60"/>
    </row>
    <row r="250" spans="1:13" ht="22.5" customHeight="1">
      <c r="A250" s="21" t="s">
        <v>76</v>
      </c>
      <c r="B250" s="12" t="s">
        <v>164</v>
      </c>
      <c r="C250" s="82">
        <v>1530</v>
      </c>
      <c r="D250" s="27">
        <v>1530</v>
      </c>
      <c r="E250" s="27">
        <f>D250/C250*100</f>
        <v>100</v>
      </c>
      <c r="F250" s="27">
        <v>1560</v>
      </c>
      <c r="G250" s="27">
        <f>F250/D250*100</f>
        <v>101.96078431372548</v>
      </c>
      <c r="H250" s="27">
        <v>1565</v>
      </c>
      <c r="I250" s="27">
        <f>H250/F250*100</f>
        <v>100.32051282051282</v>
      </c>
      <c r="J250" s="27">
        <v>1565</v>
      </c>
      <c r="K250" s="27">
        <f aca="true" t="shared" si="4" ref="K250:K261">J250/H250*100</f>
        <v>100</v>
      </c>
      <c r="L250" s="69">
        <v>1565</v>
      </c>
      <c r="M250" s="45"/>
    </row>
    <row r="251" spans="1:13" ht="12.75" hidden="1">
      <c r="A251" s="21" t="s">
        <v>77</v>
      </c>
      <c r="B251" s="12" t="s">
        <v>12</v>
      </c>
      <c r="C251" s="82">
        <v>0</v>
      </c>
      <c r="D251" s="27">
        <v>0</v>
      </c>
      <c r="E251" s="27">
        <v>0</v>
      </c>
      <c r="F251" s="27"/>
      <c r="G251" s="27" t="e">
        <f>F251/D251*100</f>
        <v>#DIV/0!</v>
      </c>
      <c r="H251" s="27"/>
      <c r="I251" s="27" t="e">
        <f>H251/F251*100</f>
        <v>#DIV/0!</v>
      </c>
      <c r="J251" s="27"/>
      <c r="K251" s="27" t="e">
        <f t="shared" si="4"/>
        <v>#DIV/0!</v>
      </c>
      <c r="L251" s="38"/>
      <c r="M251" s="45"/>
    </row>
    <row r="252" spans="1:13" ht="12.75">
      <c r="A252" s="42" t="s">
        <v>153</v>
      </c>
      <c r="B252" s="41" t="s">
        <v>21</v>
      </c>
      <c r="C252" s="35">
        <v>107.1</v>
      </c>
      <c r="D252" s="36">
        <f>D250*100/C250</f>
        <v>100</v>
      </c>
      <c r="E252" s="36"/>
      <c r="F252" s="36">
        <f>F250*100/D250</f>
        <v>101.96078431372548</v>
      </c>
      <c r="G252" s="36"/>
      <c r="H252" s="36">
        <f>H250*100/F250</f>
        <v>100.32051282051282</v>
      </c>
      <c r="I252" s="36"/>
      <c r="J252" s="36">
        <f>J250*100/H250</f>
        <v>100</v>
      </c>
      <c r="K252" s="36"/>
      <c r="L252" s="39">
        <f>L250*100/J250</f>
        <v>100</v>
      </c>
      <c r="M252" s="45"/>
    </row>
    <row r="253" spans="1:13" ht="43.5" customHeight="1">
      <c r="A253" s="21" t="s">
        <v>4</v>
      </c>
      <c r="B253" s="12" t="s">
        <v>21</v>
      </c>
      <c r="C253" s="82">
        <v>80</v>
      </c>
      <c r="D253" s="27">
        <v>74</v>
      </c>
      <c r="E253" s="27">
        <f aca="true" t="shared" si="5" ref="E253:E263">D253/C253*100</f>
        <v>92.5</v>
      </c>
      <c r="F253" s="27">
        <v>80</v>
      </c>
      <c r="G253" s="27">
        <f>F253/D253*100</f>
        <v>108.10810810810811</v>
      </c>
      <c r="H253" s="27">
        <v>80</v>
      </c>
      <c r="I253" s="27">
        <f>H253/F253*100</f>
        <v>100</v>
      </c>
      <c r="J253" s="27">
        <v>80</v>
      </c>
      <c r="K253" s="27">
        <f t="shared" si="4"/>
        <v>100</v>
      </c>
      <c r="L253" s="69">
        <v>80</v>
      </c>
      <c r="M253" s="45"/>
    </row>
    <row r="254" spans="1:13" ht="16.5" customHeight="1">
      <c r="A254" s="42" t="s">
        <v>153</v>
      </c>
      <c r="B254" s="41" t="s">
        <v>21</v>
      </c>
      <c r="C254" s="35">
        <v>101</v>
      </c>
      <c r="D254" s="36">
        <f>D252*100/C252</f>
        <v>93.37068160597573</v>
      </c>
      <c r="E254" s="36"/>
      <c r="F254" s="36">
        <f>F253*100/D253</f>
        <v>108.10810810810811</v>
      </c>
      <c r="G254" s="36"/>
      <c r="H254" s="36">
        <f>H253*100/F253</f>
        <v>100</v>
      </c>
      <c r="I254" s="36"/>
      <c r="J254" s="36">
        <f>J253*100/H253</f>
        <v>100</v>
      </c>
      <c r="K254" s="36"/>
      <c r="L254" s="39">
        <f>L252*100/J252</f>
        <v>100</v>
      </c>
      <c r="M254" s="45"/>
    </row>
    <row r="255" spans="1:13" ht="25.5">
      <c r="A255" s="21" t="s">
        <v>78</v>
      </c>
      <c r="B255" s="12" t="s">
        <v>79</v>
      </c>
      <c r="C255" s="82">
        <v>704</v>
      </c>
      <c r="D255" s="27">
        <v>704</v>
      </c>
      <c r="E255" s="27">
        <f t="shared" si="5"/>
        <v>100</v>
      </c>
      <c r="F255" s="27">
        <v>704</v>
      </c>
      <c r="G255" s="27">
        <f>F255/D255*100</f>
        <v>100</v>
      </c>
      <c r="H255" s="27">
        <v>704</v>
      </c>
      <c r="I255" s="27">
        <f>H255/F255*100</f>
        <v>100</v>
      </c>
      <c r="J255" s="27">
        <v>704</v>
      </c>
      <c r="K255" s="27">
        <f t="shared" si="4"/>
        <v>100</v>
      </c>
      <c r="L255" s="28">
        <v>704</v>
      </c>
      <c r="M255" s="45"/>
    </row>
    <row r="256" spans="1:13" ht="12.75">
      <c r="A256" s="42" t="s">
        <v>153</v>
      </c>
      <c r="B256" s="41" t="s">
        <v>21</v>
      </c>
      <c r="C256" s="35">
        <v>94.6</v>
      </c>
      <c r="D256" s="36">
        <f>D255*100/C255</f>
        <v>100</v>
      </c>
      <c r="E256" s="36"/>
      <c r="F256" s="36">
        <f>F255*100/D255</f>
        <v>100</v>
      </c>
      <c r="G256" s="36"/>
      <c r="H256" s="36">
        <f>H255*100/F255</f>
        <v>100</v>
      </c>
      <c r="I256" s="36"/>
      <c r="J256" s="36">
        <f>J255*100/H255</f>
        <v>100</v>
      </c>
      <c r="K256" s="36"/>
      <c r="L256" s="39">
        <f>L255*100/J255</f>
        <v>100</v>
      </c>
      <c r="M256" s="45"/>
    </row>
    <row r="257" spans="1:13" ht="32.25" customHeight="1">
      <c r="A257" s="21" t="s">
        <v>80</v>
      </c>
      <c r="B257" s="12" t="s">
        <v>23</v>
      </c>
      <c r="C257" s="82">
        <v>76</v>
      </c>
      <c r="D257" s="27">
        <v>75</v>
      </c>
      <c r="E257" s="27">
        <f t="shared" si="5"/>
        <v>98.68421052631578</v>
      </c>
      <c r="F257" s="27">
        <v>75</v>
      </c>
      <c r="G257" s="27">
        <f>F257/D257*100</f>
        <v>100</v>
      </c>
      <c r="H257" s="27">
        <v>75</v>
      </c>
      <c r="I257" s="27">
        <f>H257/F257*100</f>
        <v>100</v>
      </c>
      <c r="J257" s="27">
        <v>75</v>
      </c>
      <c r="K257" s="27">
        <f t="shared" si="4"/>
        <v>100</v>
      </c>
      <c r="L257" s="69">
        <v>75</v>
      </c>
      <c r="M257" s="45"/>
    </row>
    <row r="258" spans="1:13" ht="18" customHeight="1">
      <c r="A258" s="42" t="s">
        <v>153</v>
      </c>
      <c r="B258" s="41" t="s">
        <v>21</v>
      </c>
      <c r="C258" s="35">
        <v>100</v>
      </c>
      <c r="D258" s="36">
        <f>D257*100/C257</f>
        <v>98.6842105263158</v>
      </c>
      <c r="E258" s="36"/>
      <c r="F258" s="36">
        <f>F257*100/D257</f>
        <v>100</v>
      </c>
      <c r="G258" s="36"/>
      <c r="H258" s="36">
        <f>H256*100/F256</f>
        <v>100</v>
      </c>
      <c r="I258" s="36"/>
      <c r="J258" s="36">
        <f>J256*100/H256</f>
        <v>100</v>
      </c>
      <c r="K258" s="36"/>
      <c r="L258" s="39">
        <f>L256*100/J256</f>
        <v>100</v>
      </c>
      <c r="M258" s="45"/>
    </row>
    <row r="259" spans="1:13" ht="41.25" customHeight="1">
      <c r="A259" s="21" t="s">
        <v>81</v>
      </c>
      <c r="B259" s="12" t="s">
        <v>82</v>
      </c>
      <c r="C259" s="82">
        <v>597</v>
      </c>
      <c r="D259" s="27">
        <v>598</v>
      </c>
      <c r="E259" s="27">
        <f t="shared" si="5"/>
        <v>100.16750418760469</v>
      </c>
      <c r="F259" s="27">
        <v>598</v>
      </c>
      <c r="G259" s="27">
        <f>F259/D259*100</f>
        <v>100</v>
      </c>
      <c r="H259" s="27">
        <v>599</v>
      </c>
      <c r="I259" s="27">
        <f>H259/F259*100</f>
        <v>100.16722408026757</v>
      </c>
      <c r="J259" s="27">
        <v>600</v>
      </c>
      <c r="K259" s="27">
        <f t="shared" si="4"/>
        <v>100.1669449081803</v>
      </c>
      <c r="L259" s="69">
        <v>600</v>
      </c>
      <c r="M259" s="45" t="s">
        <v>166</v>
      </c>
    </row>
    <row r="260" spans="1:13" ht="16.5" customHeight="1">
      <c r="A260" s="42" t="s">
        <v>153</v>
      </c>
      <c r="B260" s="41" t="s">
        <v>21</v>
      </c>
      <c r="C260" s="35">
        <v>100</v>
      </c>
      <c r="D260" s="36">
        <f>D259*100/C259</f>
        <v>100.16750418760469</v>
      </c>
      <c r="E260" s="36"/>
      <c r="F260" s="36">
        <f>F259*100/D259</f>
        <v>100</v>
      </c>
      <c r="G260" s="36"/>
      <c r="H260" s="36">
        <f>H258*100/F258</f>
        <v>100</v>
      </c>
      <c r="I260" s="36"/>
      <c r="J260" s="36">
        <f>J258*100/H258</f>
        <v>100</v>
      </c>
      <c r="K260" s="36"/>
      <c r="L260" s="39">
        <f>L258*100/J258</f>
        <v>100</v>
      </c>
      <c r="M260" s="45"/>
    </row>
    <row r="261" spans="1:13" ht="15" customHeight="1">
      <c r="A261" s="21" t="s">
        <v>83</v>
      </c>
      <c r="B261" s="12" t="s">
        <v>21</v>
      </c>
      <c r="C261" s="82">
        <v>44</v>
      </c>
      <c r="D261" s="27">
        <v>44.1</v>
      </c>
      <c r="E261" s="27">
        <f t="shared" si="5"/>
        <v>100.22727272727272</v>
      </c>
      <c r="F261" s="27">
        <v>44.4</v>
      </c>
      <c r="G261" s="27">
        <f>F261/D261*100</f>
        <v>100.68027210884354</v>
      </c>
      <c r="H261" s="27">
        <v>44.5</v>
      </c>
      <c r="I261" s="27">
        <f>H261/F261*100</f>
        <v>100.22522522522523</v>
      </c>
      <c r="J261" s="27">
        <v>44.6</v>
      </c>
      <c r="K261" s="27">
        <f t="shared" si="4"/>
        <v>100.22471910112361</v>
      </c>
      <c r="L261" s="69">
        <v>44.6</v>
      </c>
      <c r="M261" s="45"/>
    </row>
    <row r="262" spans="1:13" ht="15.75" customHeight="1">
      <c r="A262" s="42" t="s">
        <v>153</v>
      </c>
      <c r="B262" s="41" t="s">
        <v>21</v>
      </c>
      <c r="C262" s="35">
        <v>100</v>
      </c>
      <c r="D262" s="36">
        <f>D261*100/C261</f>
        <v>100.22727272727273</v>
      </c>
      <c r="E262" s="36"/>
      <c r="F262" s="36">
        <f>F261*100/D261</f>
        <v>100.68027210884354</v>
      </c>
      <c r="G262" s="36"/>
      <c r="H262" s="36">
        <f>H261*100/F261</f>
        <v>100.22522522522523</v>
      </c>
      <c r="I262" s="36"/>
      <c r="J262" s="36">
        <f>J261*100/H261</f>
        <v>100.2247191011236</v>
      </c>
      <c r="K262" s="36"/>
      <c r="L262" s="39">
        <f>L261*100/J261</f>
        <v>100</v>
      </c>
      <c r="M262" s="45"/>
    </row>
    <row r="263" spans="1:12" s="3" customFormat="1" ht="43.5" customHeight="1">
      <c r="A263" s="20" t="s">
        <v>84</v>
      </c>
      <c r="B263" s="11" t="s">
        <v>18</v>
      </c>
      <c r="C263" s="80">
        <v>337</v>
      </c>
      <c r="D263" s="80">
        <v>336</v>
      </c>
      <c r="E263" s="27">
        <f t="shared" si="5"/>
        <v>99.70326409495549</v>
      </c>
      <c r="F263" s="72">
        <v>338</v>
      </c>
      <c r="G263" s="72">
        <f>F263/D263*100</f>
        <v>100.59523809523809</v>
      </c>
      <c r="H263" s="72">
        <v>347</v>
      </c>
      <c r="I263" s="72">
        <f>H263/F263*100</f>
        <v>102.66272189349112</v>
      </c>
      <c r="J263" s="72">
        <v>360</v>
      </c>
      <c r="K263" s="72">
        <f>K266+K268+K270</f>
        <v>301.875</v>
      </c>
      <c r="L263" s="72">
        <f>L266+L268+L270</f>
        <v>342</v>
      </c>
    </row>
    <row r="264" spans="1:12" s="3" customFormat="1" ht="15.75" customHeight="1">
      <c r="A264" s="42" t="s">
        <v>153</v>
      </c>
      <c r="B264" s="41" t="s">
        <v>21</v>
      </c>
      <c r="C264" s="35">
        <v>100.5</v>
      </c>
      <c r="D264" s="36">
        <f>D263*100/C263</f>
        <v>99.70326409495549</v>
      </c>
      <c r="E264" s="36"/>
      <c r="F264" s="36">
        <f>F263*100/D263</f>
        <v>100.5952380952381</v>
      </c>
      <c r="G264" s="36"/>
      <c r="H264" s="36">
        <f>H263*100/F263</f>
        <v>102.66272189349112</v>
      </c>
      <c r="I264" s="36"/>
      <c r="J264" s="36">
        <f>J263*100/H263</f>
        <v>103.74639769452449</v>
      </c>
      <c r="K264" s="36"/>
      <c r="L264" s="39">
        <f>L263*100/J263</f>
        <v>95</v>
      </c>
    </row>
    <row r="265" spans="1:12" ht="12.75">
      <c r="A265" s="21" t="s">
        <v>85</v>
      </c>
      <c r="B265" s="11"/>
      <c r="C265" s="65"/>
      <c r="D265" s="55"/>
      <c r="E265" s="55"/>
      <c r="F265" s="55"/>
      <c r="G265" s="55"/>
      <c r="H265" s="55"/>
      <c r="I265" s="55"/>
      <c r="J265" s="55"/>
      <c r="K265" s="55"/>
      <c r="L265" s="61"/>
    </row>
    <row r="266" spans="1:13" ht="25.5">
      <c r="A266" s="21" t="s">
        <v>86</v>
      </c>
      <c r="B266" s="12" t="s">
        <v>18</v>
      </c>
      <c r="C266" s="82">
        <v>2</v>
      </c>
      <c r="D266" s="27">
        <v>2</v>
      </c>
      <c r="E266" s="27">
        <f>D266/C266*100</f>
        <v>100</v>
      </c>
      <c r="F266" s="27">
        <v>2</v>
      </c>
      <c r="G266" s="27">
        <f>F266/D266*100</f>
        <v>100</v>
      </c>
      <c r="H266" s="27">
        <v>2</v>
      </c>
      <c r="I266" s="27">
        <f>H266/F266*100</f>
        <v>100</v>
      </c>
      <c r="J266" s="27">
        <v>2</v>
      </c>
      <c r="K266" s="27">
        <f>J266/H266*100</f>
        <v>100</v>
      </c>
      <c r="L266" s="69">
        <v>2</v>
      </c>
      <c r="M266" s="45"/>
    </row>
    <row r="267" spans="1:13" ht="12.75">
      <c r="A267" s="42" t="s">
        <v>153</v>
      </c>
      <c r="B267" s="41" t="s">
        <v>21</v>
      </c>
      <c r="C267" s="35">
        <v>100</v>
      </c>
      <c r="D267" s="36">
        <f>D266*100/C266</f>
        <v>100</v>
      </c>
      <c r="E267" s="36"/>
      <c r="F267" s="36">
        <f>F266*100/D266</f>
        <v>100</v>
      </c>
      <c r="G267" s="36"/>
      <c r="H267" s="36">
        <f>H266*100/F266</f>
        <v>100</v>
      </c>
      <c r="I267" s="36"/>
      <c r="J267" s="36">
        <f>J266*100/H266</f>
        <v>100</v>
      </c>
      <c r="K267" s="36"/>
      <c r="L267" s="39">
        <f>L266*100/J266</f>
        <v>100</v>
      </c>
      <c r="M267" s="45"/>
    </row>
    <row r="268" spans="1:13" ht="25.5">
      <c r="A268" s="21" t="s">
        <v>87</v>
      </c>
      <c r="B268" s="12" t="s">
        <v>18</v>
      </c>
      <c r="C268" s="82">
        <v>14</v>
      </c>
      <c r="D268" s="27">
        <v>14</v>
      </c>
      <c r="E268" s="27">
        <f>D268/C268*100</f>
        <v>100</v>
      </c>
      <c r="F268" s="27">
        <v>14</v>
      </c>
      <c r="G268" s="27">
        <f>F268/D268*100</f>
        <v>100</v>
      </c>
      <c r="H268" s="27">
        <v>14</v>
      </c>
      <c r="I268" s="27">
        <f>H268/F268*100</f>
        <v>100</v>
      </c>
      <c r="J268" s="27">
        <v>14</v>
      </c>
      <c r="K268" s="27">
        <f>J268/H268*100</f>
        <v>100</v>
      </c>
      <c r="L268" s="69">
        <v>14</v>
      </c>
      <c r="M268" s="45"/>
    </row>
    <row r="269" spans="1:13" ht="17.25" customHeight="1">
      <c r="A269" s="42" t="s">
        <v>153</v>
      </c>
      <c r="B269" s="41" t="s">
        <v>21</v>
      </c>
      <c r="C269" s="35">
        <v>100</v>
      </c>
      <c r="D269" s="36">
        <f>D268*100/C268</f>
        <v>100</v>
      </c>
      <c r="E269" s="36"/>
      <c r="F269" s="36">
        <f>F268*100/D268</f>
        <v>100</v>
      </c>
      <c r="G269" s="36"/>
      <c r="H269" s="36">
        <f>H268*100/F268</f>
        <v>100</v>
      </c>
      <c r="I269" s="36"/>
      <c r="J269" s="36">
        <f>J268*100/H268</f>
        <v>100</v>
      </c>
      <c r="K269" s="36"/>
      <c r="L269" s="39">
        <f>L268*100/J268</f>
        <v>100</v>
      </c>
      <c r="M269" s="45"/>
    </row>
    <row r="270" spans="1:13" ht="21.75" customHeight="1">
      <c r="A270" s="21" t="s">
        <v>88</v>
      </c>
      <c r="B270" s="12" t="s">
        <v>18</v>
      </c>
      <c r="C270" s="82">
        <v>321</v>
      </c>
      <c r="D270" s="27">
        <v>320</v>
      </c>
      <c r="E270" s="27">
        <f>D270/C270*100</f>
        <v>99.68847352024922</v>
      </c>
      <c r="F270" s="27">
        <v>316</v>
      </c>
      <c r="G270" s="27">
        <f>F270/D270*100</f>
        <v>98.75</v>
      </c>
      <c r="H270" s="27">
        <v>320</v>
      </c>
      <c r="I270" s="27">
        <f>H270/F270*100</f>
        <v>101.26582278481013</v>
      </c>
      <c r="J270" s="27">
        <v>326</v>
      </c>
      <c r="K270" s="27">
        <f>J270/H270*100</f>
        <v>101.875</v>
      </c>
      <c r="L270" s="69">
        <v>326</v>
      </c>
      <c r="M270" s="45" t="s">
        <v>166</v>
      </c>
    </row>
    <row r="271" spans="1:13" ht="18" customHeight="1">
      <c r="A271" s="42" t="s">
        <v>153</v>
      </c>
      <c r="B271" s="41" t="s">
        <v>21</v>
      </c>
      <c r="C271" s="35">
        <v>100.5</v>
      </c>
      <c r="D271" s="36">
        <f>D270*100/C270</f>
        <v>99.68847352024922</v>
      </c>
      <c r="E271" s="36"/>
      <c r="F271" s="36">
        <f>F270*100/D270</f>
        <v>98.75</v>
      </c>
      <c r="G271" s="36"/>
      <c r="H271" s="36">
        <f>H270*100/F270</f>
        <v>101.26582278481013</v>
      </c>
      <c r="I271" s="36"/>
      <c r="J271" s="36">
        <f>J270*100/H270</f>
        <v>101.875</v>
      </c>
      <c r="K271" s="36"/>
      <c r="L271" s="39">
        <f>L270*100/J270</f>
        <v>100</v>
      </c>
      <c r="M271" s="45"/>
    </row>
    <row r="272" spans="1:12" ht="21.75" customHeight="1">
      <c r="A272" s="20" t="s">
        <v>6</v>
      </c>
      <c r="B272" s="11"/>
      <c r="C272" s="65"/>
      <c r="D272" s="55"/>
      <c r="E272" s="55"/>
      <c r="F272" s="55"/>
      <c r="G272" s="55"/>
      <c r="H272" s="55"/>
      <c r="I272" s="55"/>
      <c r="J272" s="55"/>
      <c r="K272" s="55"/>
      <c r="L272" s="61"/>
    </row>
    <row r="273" spans="1:13" ht="17.25" customHeight="1">
      <c r="A273" s="21" t="s">
        <v>89</v>
      </c>
      <c r="B273" s="12" t="s">
        <v>90</v>
      </c>
      <c r="C273" s="82">
        <v>23.3</v>
      </c>
      <c r="D273" s="27">
        <v>23.3</v>
      </c>
      <c r="E273" s="27">
        <f>D273/C273*100</f>
        <v>100</v>
      </c>
      <c r="F273" s="27">
        <v>23.3</v>
      </c>
      <c r="G273" s="27">
        <f>F273/D273*100</f>
        <v>100</v>
      </c>
      <c r="H273" s="27">
        <v>23.3</v>
      </c>
      <c r="I273" s="27">
        <f>H273/F273*100</f>
        <v>100</v>
      </c>
      <c r="J273" s="27">
        <v>23.3</v>
      </c>
      <c r="K273" s="27">
        <f>J273/H273*100</f>
        <v>100</v>
      </c>
      <c r="L273" s="69">
        <v>23.3</v>
      </c>
      <c r="M273" s="45"/>
    </row>
    <row r="274" spans="1:13" ht="17.25" customHeight="1">
      <c r="A274" s="42" t="s">
        <v>153</v>
      </c>
      <c r="B274" s="41" t="s">
        <v>21</v>
      </c>
      <c r="C274" s="35">
        <v>100</v>
      </c>
      <c r="D274" s="36">
        <f>D273*100/C273</f>
        <v>100</v>
      </c>
      <c r="E274" s="36"/>
      <c r="F274" s="36">
        <f>F273*100/D273</f>
        <v>100</v>
      </c>
      <c r="G274" s="36"/>
      <c r="H274" s="36">
        <f>H273*100/F273</f>
        <v>100</v>
      </c>
      <c r="I274" s="36"/>
      <c r="J274" s="36">
        <f>J273*100/H273</f>
        <v>100</v>
      </c>
      <c r="K274" s="36"/>
      <c r="L274" s="39">
        <f>L273*100/J273</f>
        <v>100</v>
      </c>
      <c r="M274" s="45"/>
    </row>
    <row r="275" spans="1:13" ht="25.5">
      <c r="A275" s="21" t="s">
        <v>91</v>
      </c>
      <c r="B275" s="12" t="s">
        <v>90</v>
      </c>
      <c r="C275" s="82">
        <v>123.2</v>
      </c>
      <c r="D275" s="27">
        <v>123.2</v>
      </c>
      <c r="E275" s="27">
        <f>D275/C275*100</f>
        <v>100</v>
      </c>
      <c r="F275" s="27">
        <v>123.2</v>
      </c>
      <c r="G275" s="27">
        <f>F275/D275*100</f>
        <v>100</v>
      </c>
      <c r="H275" s="27">
        <v>123.2</v>
      </c>
      <c r="I275" s="27">
        <f>H275/F275*100</f>
        <v>100</v>
      </c>
      <c r="J275" s="27">
        <v>123.2</v>
      </c>
      <c r="K275" s="27">
        <f>J275/H275*100</f>
        <v>100</v>
      </c>
      <c r="L275" s="38">
        <v>123.2</v>
      </c>
      <c r="M275" s="45"/>
    </row>
    <row r="276" spans="1:13" ht="17.25" customHeight="1">
      <c r="A276" s="42" t="s">
        <v>153</v>
      </c>
      <c r="B276" s="41" t="s">
        <v>21</v>
      </c>
      <c r="C276" s="35">
        <v>100</v>
      </c>
      <c r="D276" s="36">
        <f>D275*100/C275</f>
        <v>100</v>
      </c>
      <c r="E276" s="36"/>
      <c r="F276" s="36">
        <f>F275*100/D275</f>
        <v>100</v>
      </c>
      <c r="G276" s="36"/>
      <c r="H276" s="36">
        <f>H275*100/F275</f>
        <v>100</v>
      </c>
      <c r="I276" s="36"/>
      <c r="J276" s="36">
        <f>J275*100/H275</f>
        <v>100</v>
      </c>
      <c r="K276" s="36"/>
      <c r="L276" s="39">
        <f>L275*100/J275</f>
        <v>100</v>
      </c>
      <c r="M276" s="45"/>
    </row>
    <row r="277" spans="1:13" ht="25.5">
      <c r="A277" s="21" t="s">
        <v>92</v>
      </c>
      <c r="B277" s="12" t="s">
        <v>90</v>
      </c>
      <c r="C277" s="82">
        <v>139.2</v>
      </c>
      <c r="D277" s="27">
        <v>142.2</v>
      </c>
      <c r="E277" s="27">
        <f>D277/C277*100</f>
        <v>102.15517241379311</v>
      </c>
      <c r="F277" s="27">
        <v>142.2</v>
      </c>
      <c r="G277" s="27">
        <f>F277/D277*100</f>
        <v>100</v>
      </c>
      <c r="H277" s="27">
        <v>142.2</v>
      </c>
      <c r="I277" s="27">
        <f>H277/F277*100</f>
        <v>100</v>
      </c>
      <c r="J277" s="27">
        <v>142.2</v>
      </c>
      <c r="K277" s="27">
        <f>J277/H277*100</f>
        <v>100</v>
      </c>
      <c r="L277" s="38">
        <v>142.2</v>
      </c>
      <c r="M277" s="45"/>
    </row>
    <row r="278" spans="1:13" ht="12.75">
      <c r="A278" s="42" t="s">
        <v>153</v>
      </c>
      <c r="B278" s="41" t="s">
        <v>21</v>
      </c>
      <c r="C278" s="35">
        <v>100</v>
      </c>
      <c r="D278" s="36">
        <f>D277*100/C277</f>
        <v>102.1551724137931</v>
      </c>
      <c r="E278" s="36"/>
      <c r="F278" s="36">
        <f>F277*100/D277</f>
        <v>100</v>
      </c>
      <c r="G278" s="36"/>
      <c r="H278" s="36">
        <f>H277*100/F277</f>
        <v>100</v>
      </c>
      <c r="I278" s="36"/>
      <c r="J278" s="36">
        <f>J277*100/H277</f>
        <v>100</v>
      </c>
      <c r="K278" s="36"/>
      <c r="L278" s="39">
        <f>L277*100/J277</f>
        <v>100</v>
      </c>
      <c r="M278" s="45"/>
    </row>
    <row r="279" spans="1:13" ht="12.75">
      <c r="A279" s="21" t="s">
        <v>9</v>
      </c>
      <c r="B279" s="12" t="s">
        <v>90</v>
      </c>
      <c r="C279" s="82">
        <v>70.4</v>
      </c>
      <c r="D279" s="27">
        <v>70.4</v>
      </c>
      <c r="E279" s="27">
        <f>D279/C279*100</f>
        <v>100</v>
      </c>
      <c r="F279" s="27">
        <v>70.4</v>
      </c>
      <c r="G279" s="27">
        <f>F279/D279*100</f>
        <v>100</v>
      </c>
      <c r="H279" s="27">
        <v>70.4</v>
      </c>
      <c r="I279" s="27">
        <f>H279/F279*100</f>
        <v>100</v>
      </c>
      <c r="J279" s="27">
        <v>70.4</v>
      </c>
      <c r="K279" s="27">
        <f>J279/H279*100</f>
        <v>100</v>
      </c>
      <c r="L279" s="38">
        <v>70.4</v>
      </c>
      <c r="M279" s="45"/>
    </row>
    <row r="280" spans="1:13" ht="15" customHeight="1">
      <c r="A280" s="42" t="s">
        <v>153</v>
      </c>
      <c r="B280" s="41" t="s">
        <v>21</v>
      </c>
      <c r="C280" s="35">
        <v>100</v>
      </c>
      <c r="D280" s="36">
        <f>D279*100/C279</f>
        <v>100</v>
      </c>
      <c r="E280" s="36"/>
      <c r="F280" s="36">
        <f>F279*100/D279</f>
        <v>100</v>
      </c>
      <c r="G280" s="36"/>
      <c r="H280" s="36">
        <f>H279*100/F279</f>
        <v>100</v>
      </c>
      <c r="I280" s="36"/>
      <c r="J280" s="36">
        <f>J279*100/H279</f>
        <v>100</v>
      </c>
      <c r="K280" s="36"/>
      <c r="L280" s="39">
        <f>L279*100/J279</f>
        <v>100</v>
      </c>
      <c r="M280" s="45"/>
    </row>
    <row r="281" spans="1:13" ht="28.5" customHeight="1">
      <c r="A281" s="23" t="s">
        <v>165</v>
      </c>
      <c r="B281" s="12" t="s">
        <v>90</v>
      </c>
      <c r="C281" s="82">
        <v>5.1</v>
      </c>
      <c r="D281" s="27">
        <v>1.3</v>
      </c>
      <c r="E281" s="27">
        <v>0</v>
      </c>
      <c r="F281" s="27">
        <v>2.4</v>
      </c>
      <c r="G281" s="27">
        <f>F281/D281*100</f>
        <v>184.6153846153846</v>
      </c>
      <c r="H281" s="27">
        <v>0.3</v>
      </c>
      <c r="I281" s="27">
        <f>H281/F281*100</f>
        <v>12.5</v>
      </c>
      <c r="J281" s="27">
        <v>0.5</v>
      </c>
      <c r="K281" s="27">
        <f>J281/H281*100</f>
        <v>166.66666666666669</v>
      </c>
      <c r="L281" s="69">
        <v>0.8</v>
      </c>
      <c r="M281" s="45"/>
    </row>
    <row r="282" spans="1:13" ht="15.75" customHeight="1">
      <c r="A282" s="42" t="s">
        <v>153</v>
      </c>
      <c r="B282" s="41" t="s">
        <v>21</v>
      </c>
      <c r="C282" s="36">
        <v>0</v>
      </c>
      <c r="D282" s="36">
        <v>26.1</v>
      </c>
      <c r="E282" s="36">
        <f>E281*100/C281</f>
        <v>0</v>
      </c>
      <c r="F282" s="36">
        <f>F281*100/D281</f>
        <v>184.6153846153846</v>
      </c>
      <c r="G282" s="36"/>
      <c r="H282" s="36">
        <f>H281*100/F281</f>
        <v>12.5</v>
      </c>
      <c r="I282" s="36"/>
      <c r="J282" s="36">
        <f>J281*100/H281</f>
        <v>166.66666666666669</v>
      </c>
      <c r="K282" s="36"/>
      <c r="L282" s="39">
        <f>L281*100/J281</f>
        <v>160</v>
      </c>
      <c r="M282" s="45"/>
    </row>
    <row r="283" spans="1:13" ht="38.25">
      <c r="A283" s="21" t="s">
        <v>93</v>
      </c>
      <c r="B283" s="12" t="s">
        <v>21</v>
      </c>
      <c r="C283" s="82">
        <v>69.5</v>
      </c>
      <c r="D283" s="27">
        <v>69.8</v>
      </c>
      <c r="E283" s="27">
        <f>D283/C283*100</f>
        <v>100.43165467625899</v>
      </c>
      <c r="F283" s="27">
        <v>70.2</v>
      </c>
      <c r="G283" s="27">
        <f aca="true" t="shared" si="6" ref="G283:G294">F283/D283*100</f>
        <v>100.57306590257879</v>
      </c>
      <c r="H283" s="27">
        <v>70.9</v>
      </c>
      <c r="I283" s="27">
        <f>H283/F283*100</f>
        <v>100.99715099715101</v>
      </c>
      <c r="J283" s="27">
        <v>71.5</v>
      </c>
      <c r="K283" s="27">
        <f>J283/H283*100</f>
        <v>100.84626234132581</v>
      </c>
      <c r="L283" s="38">
        <v>71.5</v>
      </c>
      <c r="M283" s="45" t="s">
        <v>166</v>
      </c>
    </row>
    <row r="284" spans="1:13" ht="15" customHeight="1">
      <c r="A284" s="42" t="s">
        <v>153</v>
      </c>
      <c r="B284" s="41" t="s">
        <v>21</v>
      </c>
      <c r="C284" s="35">
        <v>68</v>
      </c>
      <c r="D284" s="36">
        <v>0</v>
      </c>
      <c r="E284" s="36"/>
      <c r="F284" s="36">
        <f>F283*100/D283</f>
        <v>100.5730659025788</v>
      </c>
      <c r="G284" s="36"/>
      <c r="H284" s="36">
        <f>H283*100/F283</f>
        <v>100.99715099715101</v>
      </c>
      <c r="I284" s="36"/>
      <c r="J284" s="36">
        <f>J283*100/H283</f>
        <v>100.8462623413258</v>
      </c>
      <c r="K284" s="36"/>
      <c r="L284" s="39">
        <f>L283*100/J283</f>
        <v>100</v>
      </c>
      <c r="M284" s="45"/>
    </row>
    <row r="285" spans="1:13" ht="34.5" customHeight="1">
      <c r="A285" s="21" t="s">
        <v>94</v>
      </c>
      <c r="B285" s="12" t="s">
        <v>82</v>
      </c>
      <c r="C285" s="82">
        <v>684.6</v>
      </c>
      <c r="D285" s="27">
        <v>685.8</v>
      </c>
      <c r="E285" s="27">
        <f>D285/C285*100</f>
        <v>100.17528483786151</v>
      </c>
      <c r="F285" s="27">
        <v>686.7</v>
      </c>
      <c r="G285" s="27">
        <f t="shared" si="6"/>
        <v>100.13123359580054</v>
      </c>
      <c r="H285" s="27">
        <v>687.9</v>
      </c>
      <c r="I285" s="27">
        <f>H285/F285*100</f>
        <v>100.174748798602</v>
      </c>
      <c r="J285" s="27">
        <v>688.5</v>
      </c>
      <c r="K285" s="27">
        <f>J285/H285*100</f>
        <v>100.08722197993896</v>
      </c>
      <c r="L285" s="38">
        <v>688.5</v>
      </c>
      <c r="M285" s="45" t="s">
        <v>166</v>
      </c>
    </row>
    <row r="286" spans="1:13" ht="17.25" customHeight="1">
      <c r="A286" s="42" t="s">
        <v>153</v>
      </c>
      <c r="B286" s="41" t="s">
        <v>21</v>
      </c>
      <c r="C286" s="35">
        <v>100.9</v>
      </c>
      <c r="D286" s="36">
        <f>D285*100/C285</f>
        <v>100.17528483786153</v>
      </c>
      <c r="E286" s="36"/>
      <c r="F286" s="36">
        <f>F285*100/D285</f>
        <v>100.13123359580054</v>
      </c>
      <c r="G286" s="36"/>
      <c r="H286" s="36">
        <f>H285*100/F285</f>
        <v>100.174748798602</v>
      </c>
      <c r="I286" s="36"/>
      <c r="J286" s="36">
        <f>J285*100/H285</f>
        <v>100.08722197993895</v>
      </c>
      <c r="K286" s="36"/>
      <c r="L286" s="39">
        <f>L285*100/J285</f>
        <v>100</v>
      </c>
      <c r="M286" s="45"/>
    </row>
    <row r="287" spans="1:13" ht="60.75" customHeight="1">
      <c r="A287" s="21" t="s">
        <v>95</v>
      </c>
      <c r="B287" s="12" t="s">
        <v>96</v>
      </c>
      <c r="C287" s="82">
        <v>27.9</v>
      </c>
      <c r="D287" s="27">
        <v>28</v>
      </c>
      <c r="E287" s="27">
        <f>D287/C287*100</f>
        <v>100.35842293906812</v>
      </c>
      <c r="F287" s="27">
        <v>28.1</v>
      </c>
      <c r="G287" s="27">
        <f t="shared" si="6"/>
        <v>100.35714285714286</v>
      </c>
      <c r="H287" s="27">
        <v>28.05</v>
      </c>
      <c r="I287" s="27">
        <f>H287/F287*100</f>
        <v>99.8220640569395</v>
      </c>
      <c r="J287" s="27">
        <v>28.1</v>
      </c>
      <c r="K287" s="27">
        <f>J287/H287*100</f>
        <v>100.17825311942958</v>
      </c>
      <c r="L287" s="38">
        <v>28.15</v>
      </c>
      <c r="M287" s="45" t="s">
        <v>166</v>
      </c>
    </row>
    <row r="288" spans="1:13" ht="19.5" customHeight="1">
      <c r="A288" s="42" t="s">
        <v>153</v>
      </c>
      <c r="B288" s="41" t="s">
        <v>21</v>
      </c>
      <c r="C288" s="35">
        <v>100.4</v>
      </c>
      <c r="D288" s="36">
        <f>D287*100/C287</f>
        <v>100.3584229390681</v>
      </c>
      <c r="E288" s="36"/>
      <c r="F288" s="36">
        <f>F287*100/D287</f>
        <v>100.35714285714286</v>
      </c>
      <c r="G288" s="36"/>
      <c r="H288" s="36">
        <f>H287*100/F287</f>
        <v>99.8220640569395</v>
      </c>
      <c r="I288" s="36"/>
      <c r="J288" s="36">
        <f>J287*100/H287</f>
        <v>100.17825311942958</v>
      </c>
      <c r="K288" s="36"/>
      <c r="L288" s="39">
        <f>L287*100/J287</f>
        <v>100.17793594306049</v>
      </c>
      <c r="M288" s="45"/>
    </row>
    <row r="289" spans="1:12" ht="16.5" customHeight="1">
      <c r="A289" s="20" t="s">
        <v>97</v>
      </c>
      <c r="B289" s="12"/>
      <c r="C289" s="26"/>
      <c r="D289" s="55"/>
      <c r="E289" s="55"/>
      <c r="F289" s="55"/>
      <c r="G289" s="55"/>
      <c r="H289" s="55"/>
      <c r="I289" s="55"/>
      <c r="J289" s="55"/>
      <c r="K289" s="55"/>
      <c r="L289" s="60"/>
    </row>
    <row r="290" spans="1:13" ht="16.5" customHeight="1">
      <c r="A290" s="21" t="s">
        <v>128</v>
      </c>
      <c r="B290" s="12" t="s">
        <v>90</v>
      </c>
      <c r="C290" s="82">
        <v>1.2</v>
      </c>
      <c r="D290" s="27">
        <v>0</v>
      </c>
      <c r="E290" s="27">
        <v>0</v>
      </c>
      <c r="F290" s="27">
        <v>0</v>
      </c>
      <c r="G290" s="27" t="e">
        <f t="shared" si="6"/>
        <v>#DIV/0!</v>
      </c>
      <c r="H290" s="84">
        <v>0.27</v>
      </c>
      <c r="I290" s="27">
        <v>0</v>
      </c>
      <c r="J290" s="27">
        <v>0</v>
      </c>
      <c r="K290" s="27">
        <v>0</v>
      </c>
      <c r="L290" s="69">
        <v>0</v>
      </c>
      <c r="M290" s="45" t="s">
        <v>166</v>
      </c>
    </row>
    <row r="291" spans="1:13" ht="16.5" customHeight="1">
      <c r="A291" s="42" t="s">
        <v>153</v>
      </c>
      <c r="B291" s="41" t="s">
        <v>21</v>
      </c>
      <c r="C291" s="35">
        <v>0</v>
      </c>
      <c r="D291" s="36">
        <v>0</v>
      </c>
      <c r="E291" s="36"/>
      <c r="F291" s="36">
        <v>0</v>
      </c>
      <c r="G291" s="36"/>
      <c r="H291" s="36">
        <v>0</v>
      </c>
      <c r="I291" s="36"/>
      <c r="J291" s="36">
        <v>0</v>
      </c>
      <c r="K291" s="36"/>
      <c r="L291" s="39">
        <v>0</v>
      </c>
      <c r="M291" s="45"/>
    </row>
    <row r="292" spans="1:13" ht="18.75" customHeight="1">
      <c r="A292" s="21" t="s">
        <v>98</v>
      </c>
      <c r="B292" s="12" t="s">
        <v>99</v>
      </c>
      <c r="C292" s="82">
        <v>20</v>
      </c>
      <c r="D292" s="27">
        <v>150</v>
      </c>
      <c r="E292" s="27">
        <f>D292/C292*100</f>
        <v>750</v>
      </c>
      <c r="F292" s="27">
        <v>30</v>
      </c>
      <c r="G292" s="27">
        <f t="shared" si="6"/>
        <v>20</v>
      </c>
      <c r="H292" s="27">
        <v>30</v>
      </c>
      <c r="I292" s="27">
        <f>H292/F292*100</f>
        <v>100</v>
      </c>
      <c r="J292" s="27">
        <v>30</v>
      </c>
      <c r="K292" s="27">
        <f>J292/H292*100</f>
        <v>100</v>
      </c>
      <c r="L292" s="69">
        <v>30</v>
      </c>
      <c r="M292" s="45"/>
    </row>
    <row r="293" spans="1:13" ht="18.75" customHeight="1">
      <c r="A293" s="42" t="s">
        <v>153</v>
      </c>
      <c r="B293" s="41" t="s">
        <v>21</v>
      </c>
      <c r="C293" s="35">
        <v>100</v>
      </c>
      <c r="D293" s="36">
        <v>0</v>
      </c>
      <c r="E293" s="36"/>
      <c r="F293" s="36">
        <v>0</v>
      </c>
      <c r="G293" s="36"/>
      <c r="H293" s="36">
        <f>H292*100/F292</f>
        <v>100</v>
      </c>
      <c r="I293" s="36"/>
      <c r="J293" s="36">
        <f>J292*100/H292</f>
        <v>100</v>
      </c>
      <c r="K293" s="36">
        <f>K292*100/I292</f>
        <v>100</v>
      </c>
      <c r="L293" s="36">
        <f>L292*100/J292</f>
        <v>100</v>
      </c>
      <c r="M293" s="45"/>
    </row>
    <row r="294" spans="1:13" ht="25.5">
      <c r="A294" s="21" t="s">
        <v>100</v>
      </c>
      <c r="B294" s="16" t="s">
        <v>99</v>
      </c>
      <c r="C294" s="109">
        <v>33</v>
      </c>
      <c r="D294" s="27">
        <v>50</v>
      </c>
      <c r="E294" s="27">
        <v>0</v>
      </c>
      <c r="F294" s="27">
        <v>110</v>
      </c>
      <c r="G294" s="27">
        <f t="shared" si="6"/>
        <v>220.00000000000003</v>
      </c>
      <c r="H294" s="27">
        <v>120</v>
      </c>
      <c r="I294" s="27">
        <f>H294/F294*100</f>
        <v>109.09090909090908</v>
      </c>
      <c r="J294" s="27">
        <v>120</v>
      </c>
      <c r="K294" s="27">
        <f>J294/H294*100</f>
        <v>100</v>
      </c>
      <c r="L294" s="69">
        <v>120</v>
      </c>
      <c r="M294" s="45"/>
    </row>
    <row r="295" spans="1:13" ht="18" customHeight="1">
      <c r="A295" s="42" t="s">
        <v>153</v>
      </c>
      <c r="B295" s="41" t="s">
        <v>21</v>
      </c>
      <c r="C295" s="35">
        <v>0</v>
      </c>
      <c r="D295" s="36">
        <v>0</v>
      </c>
      <c r="E295" s="36"/>
      <c r="F295" s="36">
        <f>F294*100/D294</f>
        <v>220</v>
      </c>
      <c r="G295" s="36"/>
      <c r="H295" s="36">
        <f>H294*100/F294</f>
        <v>109.0909090909091</v>
      </c>
      <c r="I295" s="36"/>
      <c r="J295" s="36">
        <f>J294*100/H294</f>
        <v>100</v>
      </c>
      <c r="K295" s="36"/>
      <c r="L295" s="39">
        <f>L294*100/J294</f>
        <v>100</v>
      </c>
      <c r="M295" s="45"/>
    </row>
    <row r="296" spans="1:13" ht="18" customHeight="1">
      <c r="A296" s="49"/>
      <c r="B296" s="50"/>
      <c r="C296" s="51"/>
      <c r="D296" s="52"/>
      <c r="E296" s="52"/>
      <c r="F296" s="52"/>
      <c r="G296" s="52"/>
      <c r="H296" s="52"/>
      <c r="I296" s="52"/>
      <c r="J296" s="52"/>
      <c r="K296" s="52"/>
      <c r="L296" s="53"/>
      <c r="M296" s="45"/>
    </row>
    <row r="297" spans="1:13" ht="52.5" customHeight="1">
      <c r="A297" s="105" t="s">
        <v>137</v>
      </c>
      <c r="B297" s="105"/>
      <c r="C297" s="105"/>
      <c r="D297" s="105"/>
      <c r="J297" s="100" t="s">
        <v>102</v>
      </c>
      <c r="K297" s="100"/>
      <c r="L297" s="100"/>
      <c r="M297" s="45"/>
    </row>
  </sheetData>
  <sheetProtection/>
  <mergeCells count="14">
    <mergeCell ref="D3:L3"/>
    <mergeCell ref="C4:L4"/>
    <mergeCell ref="C5:L5"/>
    <mergeCell ref="C6:L6"/>
    <mergeCell ref="J297:L297"/>
    <mergeCell ref="B2:K2"/>
    <mergeCell ref="A9:L9"/>
    <mergeCell ref="A297:D297"/>
    <mergeCell ref="H12:L12"/>
    <mergeCell ref="A12:A13"/>
    <mergeCell ref="B12:B13"/>
    <mergeCell ref="A10:L10"/>
    <mergeCell ref="C7:L7"/>
    <mergeCell ref="C8:L8"/>
  </mergeCells>
  <printOptions horizontalCentered="1"/>
  <pageMargins left="0.28" right="0.3937007874015748" top="0.2" bottom="0.37" header="0.17" footer="0.35"/>
  <pageSetup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2021-09-23T07:47:10Z</cp:lastPrinted>
  <dcterms:created xsi:type="dcterms:W3CDTF">2006-05-06T07:58:30Z</dcterms:created>
  <dcterms:modified xsi:type="dcterms:W3CDTF">2021-09-23T12:45:47Z</dcterms:modified>
  <cp:category/>
  <cp:version/>
  <cp:contentType/>
  <cp:contentStatus/>
</cp:coreProperties>
</file>