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9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'Лист1'!$12:$12</definedName>
    <definedName name="_xlnm.Print_Area" localSheetId="0">'Лист1'!$A$1:$K$293</definedName>
  </definedNames>
  <calcPr fullCalcOnLoad="1"/>
</workbook>
</file>

<file path=xl/sharedStrings.xml><?xml version="1.0" encoding="utf-8"?>
<sst xmlns="http://schemas.openxmlformats.org/spreadsheetml/2006/main" count="547" uniqueCount="168">
  <si>
    <t>отчет</t>
  </si>
  <si>
    <t>Производство основных видов сельскохозяйственной продукции</t>
  </si>
  <si>
    <t>Социальная сфера</t>
  </si>
  <si>
    <t>Численность учащихся в учреждениях: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</si>
  <si>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</si>
  <si>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оценка</t>
  </si>
  <si>
    <t>Инфраструктурная обеспеченность населения</t>
  </si>
  <si>
    <t xml:space="preserve">Численность поголовья сельскохозяйственных животных  </t>
  </si>
  <si>
    <t>Количество групп альтернативных моделей дошкольного образования</t>
  </si>
  <si>
    <t>в том числе с твердым покрытием</t>
  </si>
  <si>
    <t xml:space="preserve">                                               </t>
  </si>
  <si>
    <t>Среднегодовая численность постоянного населения – всего</t>
  </si>
  <si>
    <t>тыс.чел.</t>
  </si>
  <si>
    <t>Среднедушевой денежный доход на одного жителя</t>
  </si>
  <si>
    <t>тыс.руб.</t>
  </si>
  <si>
    <t>Численность экономически активного населения</t>
  </si>
  <si>
    <t>Номинальная начисленная среднемесячная заработная плата</t>
  </si>
  <si>
    <t>Численность личных подсобных хозяйств</t>
  </si>
  <si>
    <t>единиц</t>
  </si>
  <si>
    <t>Численность занятых в личных подсобных хозяйствах</t>
  </si>
  <si>
    <t>Уровень регистрируемой безработицы к численности трудоспособного населения в трудоспособном возрасте</t>
  </si>
  <si>
    <t>%</t>
  </si>
  <si>
    <t>Численность зарегистрированных безработных</t>
  </si>
  <si>
    <t>человек</t>
  </si>
  <si>
    <t xml:space="preserve">Прибыль прибыльных предприятий </t>
  </si>
  <si>
    <t>млн.руб.</t>
  </si>
  <si>
    <t xml:space="preserve">Убыток предприятий </t>
  </si>
  <si>
    <t>Прибыль (убыток) – сальдо</t>
  </si>
  <si>
    <t xml:space="preserve">Фонд оплаты труда </t>
  </si>
  <si>
    <t xml:space="preserve">Объем продукции сельского хозяйства всех категорий хозяйств </t>
  </si>
  <si>
    <t xml:space="preserve">КФХ и инд.предприниматели </t>
  </si>
  <si>
    <t xml:space="preserve">в личных подсобных хозяйствах </t>
  </si>
  <si>
    <t>Зерно (в весе  после доработки)</t>
  </si>
  <si>
    <t>тыс.тонн</t>
  </si>
  <si>
    <t>в том числе :</t>
  </si>
  <si>
    <t>Плоды и ягоды, всего</t>
  </si>
  <si>
    <t>Картофель</t>
  </si>
  <si>
    <t>Овощи</t>
  </si>
  <si>
    <t>КФХ и инд.предприниматели</t>
  </si>
  <si>
    <t>в личных подсобных хозяйствах</t>
  </si>
  <si>
    <t>Виноград</t>
  </si>
  <si>
    <t>Молоко- всего</t>
  </si>
  <si>
    <t>Яйца- всего</t>
  </si>
  <si>
    <t>млн.шт.</t>
  </si>
  <si>
    <t>тыс.шт.</t>
  </si>
  <si>
    <t xml:space="preserve">Крупный рогатый скот </t>
  </si>
  <si>
    <t>голов</t>
  </si>
  <si>
    <t xml:space="preserve">из общего поголовья крупного рогатого скота — коровы </t>
  </si>
  <si>
    <t xml:space="preserve">Овцы и козы </t>
  </si>
  <si>
    <t xml:space="preserve">Птица </t>
  </si>
  <si>
    <t>тыс.голов</t>
  </si>
  <si>
    <t xml:space="preserve">Оборот розничной торговли </t>
  </si>
  <si>
    <t xml:space="preserve">Оборот общественного питания </t>
  </si>
  <si>
    <t xml:space="preserve">Объем инвестиций в основной капитал за счет всех источников финансирования </t>
  </si>
  <si>
    <t xml:space="preserve">Малый бизнес </t>
  </si>
  <si>
    <t xml:space="preserve">Количество субъектов малого предпринимательства </t>
  </si>
  <si>
    <t>Численность работников в малом предпринимательстве</t>
  </si>
  <si>
    <t>Общий объем расходов муниципального образования  на развитие и поддержку малого предпринимательства в расчете на 1 малое предприятие (в рамках муниципальной программы)</t>
  </si>
  <si>
    <t>рублей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</si>
  <si>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</t>
  </si>
  <si>
    <t>Количество индивидуальных предпринимателей</t>
  </si>
  <si>
    <t>Показатели налогового потенциала:</t>
  </si>
  <si>
    <t xml:space="preserve"> налог на имущество физических лиц</t>
  </si>
  <si>
    <t>Показатели налогового потенциала по земельному налогу:</t>
  </si>
  <si>
    <t>га</t>
  </si>
  <si>
    <t>Показатели потенциала по доходам от аренды муниципального имущества</t>
  </si>
  <si>
    <t>м</t>
  </si>
  <si>
    <t>Обеспеченность населения учреждениями здравоохранения</t>
  </si>
  <si>
    <t>амбулаторнополиклиническими учреждениями</t>
  </si>
  <si>
    <t>посещений в смену на 10тыс. жителей</t>
  </si>
  <si>
    <t>врачами (фактически)</t>
  </si>
  <si>
    <t>чел. на 10тыс.населения</t>
  </si>
  <si>
    <t>чел. на 10тыс. населения</t>
  </si>
  <si>
    <t>Обеспеченность населения учреждениями дошкольного образования</t>
  </si>
  <si>
    <t>Численность детей в  дошкольных  образовательных учреждениях</t>
  </si>
  <si>
    <t>Охват детей в возрасте 1-6 лет дошкольными учреждениями</t>
  </si>
  <si>
    <t>общеобразовательных</t>
  </si>
  <si>
    <t>начального профессионального образования</t>
  </si>
  <si>
    <t>количество мест в учреждениях дошкольного образования</t>
  </si>
  <si>
    <t>мест</t>
  </si>
  <si>
    <t>количество детей дошкольного возраста, находящихся в очереди в учреждения дошкольного образования</t>
  </si>
  <si>
    <t>обеспеченность спортивными сооружениями</t>
  </si>
  <si>
    <t>кв.м. на 1 тыс.населения</t>
  </si>
  <si>
    <t>удельный вес населения, занимающегося спортом</t>
  </si>
  <si>
    <t>Количество организаций  зарегистрированных на территории муниципального образования, всего</t>
  </si>
  <si>
    <t>в том числе:</t>
  </si>
  <si>
    <t>количество организаций государственной формы собственности</t>
  </si>
  <si>
    <t>количество организаций муниципальной формы собственности</t>
  </si>
  <si>
    <t>индивидуальных предпринимателей</t>
  </si>
  <si>
    <t xml:space="preserve">Протяженность освещенных улиц </t>
  </si>
  <si>
    <t>км</t>
  </si>
  <si>
    <t>Протяженность разводящих водопроводных сетей в поселениях</t>
  </si>
  <si>
    <t>Протяженность автомобильных дорог местного значения</t>
  </si>
  <si>
    <t>Удельный вес газифицированных квартир (домовладений) от общего количества квартир (домовладений)</t>
  </si>
  <si>
    <t>Обеспеченность населения объектами розничной торговли</t>
  </si>
  <si>
    <t>Обеспеченность населения объектами общественного питания</t>
  </si>
  <si>
    <t>посадочных мест на 1 тыс. населения</t>
  </si>
  <si>
    <t xml:space="preserve">Благоустройство </t>
  </si>
  <si>
    <t xml:space="preserve">Количество высаженных зеленых насаждений </t>
  </si>
  <si>
    <t>шт.</t>
  </si>
  <si>
    <t>Количество установленных светильников наружного освещения</t>
  </si>
  <si>
    <t>в том числе организациях (ПУ-65)</t>
  </si>
  <si>
    <t>Л.В. Кубрак</t>
  </si>
  <si>
    <t>Единица измерения</t>
  </si>
  <si>
    <t xml:space="preserve">Показатель </t>
  </si>
  <si>
    <t>2018 год</t>
  </si>
  <si>
    <t>2019 год</t>
  </si>
  <si>
    <t>2020 год</t>
  </si>
  <si>
    <t>2021 год</t>
  </si>
  <si>
    <t>2022 год</t>
  </si>
  <si>
    <t>гр.4 в % к гр.3</t>
  </si>
  <si>
    <t>гр.6 в % к гр.4</t>
  </si>
  <si>
    <t>гр.8 в % к гр.6</t>
  </si>
  <si>
    <t>гр.10 в % к гр.8</t>
  </si>
  <si>
    <t>Бахчевые, всего</t>
  </si>
  <si>
    <t xml:space="preserve">сельхозорганизациях </t>
  </si>
  <si>
    <t>в т.ч. по крупным и средним</t>
  </si>
  <si>
    <t>Объем работ, выполненных собственными силами по виду деятельности строительство</t>
  </si>
  <si>
    <t>Количество объектов физических лиц, подлежащих налогообложению</t>
  </si>
  <si>
    <t>Общая кадастровая стоимость строений, помещений и сооружений</t>
  </si>
  <si>
    <t xml:space="preserve">Кадастровая стоимость земли </t>
  </si>
  <si>
    <r>
      <t>м</t>
    </r>
    <r>
      <rPr>
        <sz val="10"/>
        <rFont val="Arial"/>
        <family val="2"/>
      </rPr>
      <t>²</t>
    </r>
  </si>
  <si>
    <t>Аренда муниципального имущества (нежилые помещения)</t>
  </si>
  <si>
    <t>Аренда муниципального имущества (газопровод, линии электропередачи)</t>
  </si>
  <si>
    <t>Показатели потенциала по доходам от аренды земли</t>
  </si>
  <si>
    <t>Количество земельных участков, сдаваемых в аренду</t>
  </si>
  <si>
    <t>Площадь земельных участков, сдаваемых в аренду</t>
  </si>
  <si>
    <t>Кадастровая стоимость земельных участков, сдаваемых в аренду</t>
  </si>
  <si>
    <t>тыс. руб.</t>
  </si>
  <si>
    <t>Протяженность отремонтированных тротуаров</t>
  </si>
  <si>
    <t>Производство основных видов промышленной продукции в натуральном выражении:</t>
  </si>
  <si>
    <t xml:space="preserve">в т.ч. по крупным и средним  </t>
  </si>
  <si>
    <t>1. Вина игристые и газированные из свежего винограда</t>
  </si>
  <si>
    <t>тыс.дал.</t>
  </si>
  <si>
    <t xml:space="preserve">в т.ч. по крупным и средним </t>
  </si>
  <si>
    <t>2. Вина из свежего винограда, кроме вин игристых и газированных</t>
  </si>
  <si>
    <t>3. Напитки винные, изготавливаемые без добавления этилового спирта</t>
  </si>
  <si>
    <t>4. Напитки винные, изготавливаемые с добавлением этилового спирта</t>
  </si>
  <si>
    <t>Начальник финансового отдела администрации Старотитаровского сельского поселения Темрюкского района</t>
  </si>
  <si>
    <t xml:space="preserve"> </t>
  </si>
  <si>
    <t>Среднегодовая численность занятых в экономике</t>
  </si>
  <si>
    <t>3. Вино ликерное</t>
  </si>
  <si>
    <t>мест на 1000 детей в возрасте 1-6 лет</t>
  </si>
  <si>
    <t>врачами (по штату)</t>
  </si>
  <si>
    <t>средним медицинским персоналом (фактически)</t>
  </si>
  <si>
    <t>средним медицинским персоналом (по штату)</t>
  </si>
  <si>
    <t>Шерсть</t>
  </si>
  <si>
    <t>тонн</t>
  </si>
  <si>
    <t>Подсолнечник (в весе после обработки)</t>
  </si>
  <si>
    <t>Скот и птица (в живом весе)</t>
  </si>
  <si>
    <t>количество земельных участков, учтенных в базе данных налоговых органов</t>
  </si>
  <si>
    <t xml:space="preserve">  ПРОГНОЗ</t>
  </si>
  <si>
    <t>социально-экономического развития Старотитаровского сельского поселения Темрюкского района на 2021-2023 годы</t>
  </si>
  <si>
    <t>2023 год</t>
  </si>
  <si>
    <t>прогноз (базовый вариант)</t>
  </si>
  <si>
    <t>темп роста</t>
  </si>
  <si>
    <t>Родившиеся</t>
  </si>
  <si>
    <t>Умершие</t>
  </si>
  <si>
    <t>Прибывшие на территорию</t>
  </si>
  <si>
    <t>Выбывшие за пределы территории</t>
  </si>
  <si>
    <t>Показатели потенциала по единому сельскохозяйственному налогу</t>
  </si>
  <si>
    <t>количество организаций, КХ (имеющих статус юридического лица) - плательщиков ЕСХН</t>
  </si>
  <si>
    <t>доходы организаций, КХ (имеющих статус юридического лица) - плательщиков ЕСХН</t>
  </si>
  <si>
    <t>количество КФХ и индивид. предпринимателей - плательщиков ЕСХН</t>
  </si>
  <si>
    <t>доходы КФХ и индивид. предпринимателей - плательщиков ЕСХН</t>
  </si>
  <si>
    <t>налоговая база</t>
  </si>
  <si>
    <t>чел.</t>
  </si>
  <si>
    <t>Протяженность отремонтированных автомобильных дорог местного значения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</si>
</sst>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#,##0.0"/>
    <numFmt numFmtId="179" formatCode="#,##0.000"/>
    <numFmt numFmtId="180" formatCode="#,##0.0&quot;р.&quot;"/>
  </numFmts>
  <fonts count="30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2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24" borderId="14" xfId="0" applyFont="1" applyFill="1" applyBorder="1" applyAlignment="1">
      <alignment horizontal="left" vertical="center" wrapText="1"/>
    </xf>
    <xf numFmtId="0" fontId="3" fillId="24" borderId="15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177" fontId="3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178" fontId="3" fillId="0" borderId="12" xfId="0" applyNumberFormat="1" applyFont="1" applyFill="1" applyBorder="1" applyAlignment="1">
      <alignment horizontal="center" vertical="center" wrapText="1"/>
    </xf>
    <xf numFmtId="178" fontId="3" fillId="24" borderId="12" xfId="0" applyNumberFormat="1" applyFont="1" applyFill="1" applyBorder="1" applyAlignment="1">
      <alignment horizontal="center" vertical="center" wrapText="1"/>
    </xf>
    <xf numFmtId="178" fontId="7" fillId="0" borderId="13" xfId="0" applyNumberFormat="1" applyFont="1" applyFill="1" applyBorder="1" applyAlignment="1">
      <alignment horizontal="center" vertical="center" wrapText="1"/>
    </xf>
    <xf numFmtId="178" fontId="3" fillId="0" borderId="13" xfId="0" applyNumberFormat="1" applyFont="1" applyFill="1" applyBorder="1" applyAlignment="1">
      <alignment horizontal="center" vertical="center" wrapText="1"/>
    </xf>
    <xf numFmtId="178" fontId="8" fillId="0" borderId="13" xfId="0" applyNumberFormat="1" applyFont="1" applyFill="1" applyBorder="1" applyAlignment="1">
      <alignment horizontal="center" vertical="center" wrapText="1"/>
    </xf>
    <xf numFmtId="178" fontId="3" fillId="0" borderId="10" xfId="0" applyNumberFormat="1" applyFont="1" applyBorder="1" applyAlignment="1">
      <alignment horizontal="center" vertical="center"/>
    </xf>
    <xf numFmtId="178" fontId="3" fillId="24" borderId="13" xfId="0" applyNumberFormat="1" applyFont="1" applyFill="1" applyBorder="1" applyAlignment="1">
      <alignment horizontal="center" vertical="center" wrapText="1"/>
    </xf>
    <xf numFmtId="178" fontId="3" fillId="0" borderId="10" xfId="0" applyNumberFormat="1" applyFont="1" applyFill="1" applyBorder="1" applyAlignment="1">
      <alignment horizontal="center" vertical="center"/>
    </xf>
    <xf numFmtId="178" fontId="3" fillId="24" borderId="10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4" fontId="3" fillId="24" borderId="13" xfId="0" applyNumberFormat="1" applyFont="1" applyFill="1" applyBorder="1" applyAlignment="1">
      <alignment horizontal="center" vertical="center"/>
    </xf>
    <xf numFmtId="4" fontId="7" fillId="0" borderId="13" xfId="0" applyNumberFormat="1" applyFont="1" applyFill="1" applyBorder="1" applyAlignment="1">
      <alignment horizontal="center" vertical="center" wrapText="1"/>
    </xf>
    <xf numFmtId="178" fontId="7" fillId="0" borderId="10" xfId="0" applyNumberFormat="1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178" fontId="7" fillId="0" borderId="12" xfId="0" applyNumberFormat="1" applyFont="1" applyFill="1" applyBorder="1" applyAlignment="1">
      <alignment horizontal="center" vertical="center" wrapText="1"/>
    </xf>
    <xf numFmtId="178" fontId="7" fillId="0" borderId="10" xfId="0" applyNumberFormat="1" applyFont="1" applyFill="1" applyBorder="1" applyAlignment="1">
      <alignment horizontal="center" vertical="center"/>
    </xf>
    <xf numFmtId="179" fontId="3" fillId="0" borderId="13" xfId="0" applyNumberFormat="1" applyFont="1" applyFill="1" applyBorder="1" applyAlignment="1">
      <alignment horizontal="center" vertical="center" wrapText="1"/>
    </xf>
    <xf numFmtId="179" fontId="3" fillId="0" borderId="10" xfId="0" applyNumberFormat="1" applyFont="1" applyBorder="1" applyAlignment="1">
      <alignment horizontal="center" vertical="center"/>
    </xf>
    <xf numFmtId="179" fontId="7" fillId="0" borderId="13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178" fontId="7" fillId="0" borderId="12" xfId="0" applyNumberFormat="1" applyFont="1" applyBorder="1" applyAlignment="1">
      <alignment horizontal="center" vertical="center"/>
    </xf>
    <xf numFmtId="178" fontId="3" fillId="0" borderId="12" xfId="0" applyNumberFormat="1" applyFont="1" applyBorder="1" applyAlignment="1">
      <alignment horizontal="center" vertical="center"/>
    </xf>
    <xf numFmtId="178" fontId="28" fillId="0" borderId="10" xfId="0" applyNumberFormat="1" applyFont="1" applyBorder="1" applyAlignment="1">
      <alignment horizontal="center" vertical="center"/>
    </xf>
    <xf numFmtId="178" fontId="7" fillId="24" borderId="13" xfId="0" applyNumberFormat="1" applyFont="1" applyFill="1" applyBorder="1" applyAlignment="1">
      <alignment horizontal="center" vertical="center"/>
    </xf>
    <xf numFmtId="179" fontId="3" fillId="0" borderId="13" xfId="0" applyNumberFormat="1" applyFont="1" applyBorder="1" applyAlignment="1">
      <alignment horizontal="center" vertical="center"/>
    </xf>
    <xf numFmtId="178" fontId="3" fillId="0" borderId="13" xfId="0" applyNumberFormat="1" applyFont="1" applyBorder="1" applyAlignment="1">
      <alignment horizontal="center" vertical="center"/>
    </xf>
    <xf numFmtId="178" fontId="7" fillId="0" borderId="13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179" fontId="7" fillId="0" borderId="1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9" fillId="0" borderId="14" xfId="0" applyFont="1" applyFill="1" applyBorder="1" applyAlignment="1">
      <alignment horizontal="right" vertical="center" wrapText="1"/>
    </xf>
    <xf numFmtId="0" fontId="9" fillId="0" borderId="12" xfId="0" applyFont="1" applyFill="1" applyBorder="1" applyAlignment="1">
      <alignment horizontal="center" vertical="center" wrapText="1"/>
    </xf>
    <xf numFmtId="178" fontId="9" fillId="0" borderId="12" xfId="0" applyNumberFormat="1" applyFont="1" applyFill="1" applyBorder="1" applyAlignment="1">
      <alignment horizontal="center" vertical="center" wrapText="1"/>
    </xf>
    <xf numFmtId="178" fontId="9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8" fontId="9" fillId="0" borderId="10" xfId="0" applyNumberFormat="1" applyFont="1" applyFill="1" applyBorder="1" applyAlignment="1">
      <alignment horizontal="center" vertical="center"/>
    </xf>
    <xf numFmtId="0" fontId="3" fillId="0" borderId="10" xfId="52" applyFont="1" applyFill="1" applyBorder="1" applyAlignment="1" applyProtection="1">
      <alignment horizontal="left" vertical="center" wrapText="1" shrinkToFit="1"/>
      <protection/>
    </xf>
    <xf numFmtId="0" fontId="29" fillId="0" borderId="10" xfId="52" applyFont="1" applyFill="1" applyBorder="1" applyAlignment="1" applyProtection="1">
      <alignment horizontal="center" vertical="center" wrapText="1"/>
      <protection/>
    </xf>
    <xf numFmtId="0" fontId="9" fillId="0" borderId="10" xfId="52" applyFont="1" applyFill="1" applyBorder="1" applyAlignment="1" applyProtection="1">
      <alignment horizontal="right" vertical="center" wrapText="1" shrinkToFit="1"/>
      <protection/>
    </xf>
    <xf numFmtId="177" fontId="3" fillId="0" borderId="10" xfId="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7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0" fontId="29" fillId="0" borderId="13" xfId="52" applyFont="1" applyFill="1" applyBorder="1" applyAlignment="1" applyProtection="1">
      <alignment horizontal="center" vertical="center" wrapText="1"/>
      <protection/>
    </xf>
    <xf numFmtId="0" fontId="3" fillId="0" borderId="13" xfId="52" applyFont="1" applyFill="1" applyBorder="1" applyAlignment="1" applyProtection="1">
      <alignment horizontal="left" vertical="center" wrapText="1" shrinkToFi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2"/>
  <sheetViews>
    <sheetView tabSelected="1" workbookViewId="0" topLeftCell="A1">
      <pane ySplit="13" topLeftCell="BM14" activePane="bottomLeft" state="frozen"/>
      <selection pane="topLeft" activeCell="A1" sqref="A1"/>
      <selection pane="bottomLeft" activeCell="R24" sqref="R24"/>
    </sheetView>
  </sheetViews>
  <sheetFormatPr defaultColWidth="9.00390625" defaultRowHeight="12.75"/>
  <cols>
    <col min="1" max="1" width="45.25390625" style="1" customWidth="1"/>
    <col min="2" max="2" width="10.875" style="1" customWidth="1"/>
    <col min="3" max="3" width="10.75390625" style="1" customWidth="1"/>
    <col min="4" max="4" width="9.875" style="1" customWidth="1"/>
    <col min="5" max="5" width="1.00390625" style="1" hidden="1" customWidth="1"/>
    <col min="6" max="6" width="9.75390625" style="1" customWidth="1"/>
    <col min="7" max="7" width="9.00390625" style="1" hidden="1" customWidth="1"/>
    <col min="8" max="8" width="11.00390625" style="1" customWidth="1"/>
    <col min="9" max="9" width="0" style="1" hidden="1" customWidth="1"/>
    <col min="10" max="10" width="10.25390625" style="1" customWidth="1"/>
    <col min="11" max="11" width="11.875" style="1" hidden="1" customWidth="1"/>
    <col min="12" max="12" width="9.125" style="63" customWidth="1"/>
    <col min="13" max="16384" width="9.125" style="1" customWidth="1"/>
  </cols>
  <sheetData>
    <row r="1" spans="1:11" ht="18.75" hidden="1">
      <c r="A1" s="24"/>
      <c r="B1" s="80"/>
      <c r="C1" s="80"/>
      <c r="D1" s="82"/>
      <c r="E1" s="82"/>
      <c r="F1" s="82"/>
      <c r="G1" s="82"/>
      <c r="H1" s="82"/>
      <c r="I1" s="82"/>
      <c r="J1" s="82"/>
      <c r="K1" s="82"/>
    </row>
    <row r="2" spans="1:11" ht="22.5" customHeight="1" hidden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2:11" ht="18.75" hidden="1">
      <c r="B3" s="80"/>
      <c r="C3" s="80"/>
      <c r="D3" s="83"/>
      <c r="E3" s="83"/>
      <c r="F3" s="83"/>
      <c r="G3" s="83"/>
      <c r="H3" s="82"/>
      <c r="I3" s="82"/>
      <c r="J3" s="82"/>
      <c r="K3" s="82"/>
    </row>
    <row r="4" spans="2:11" ht="18.75" hidden="1">
      <c r="B4" s="80"/>
      <c r="C4" s="80"/>
      <c r="D4" s="83"/>
      <c r="E4" s="83"/>
      <c r="F4" s="83"/>
      <c r="G4" s="83"/>
      <c r="H4" s="82"/>
      <c r="I4" s="82"/>
      <c r="J4" s="82"/>
      <c r="K4" s="82"/>
    </row>
    <row r="5" spans="2:11" ht="18.75" hidden="1">
      <c r="B5" s="80"/>
      <c r="C5" s="80"/>
      <c r="D5" s="83"/>
      <c r="E5" s="83"/>
      <c r="F5" s="83"/>
      <c r="G5" s="83"/>
      <c r="H5" s="82"/>
      <c r="I5" s="82"/>
      <c r="J5" s="82"/>
      <c r="K5" s="82"/>
    </row>
    <row r="6" spans="2:11" ht="18.75" hidden="1">
      <c r="B6" s="80"/>
      <c r="C6" s="80"/>
      <c r="D6" s="80"/>
      <c r="E6" s="80"/>
      <c r="F6" s="80"/>
      <c r="G6" s="80"/>
      <c r="H6" s="80"/>
      <c r="I6" s="80"/>
      <c r="J6" s="80"/>
      <c r="K6" s="80"/>
    </row>
    <row r="7" spans="2:11" ht="18.75">
      <c r="B7" s="84" t="s">
        <v>10</v>
      </c>
      <c r="C7" s="84"/>
      <c r="D7" s="85"/>
      <c r="E7" s="85"/>
      <c r="F7" s="85"/>
      <c r="G7" s="85"/>
      <c r="H7" s="86"/>
      <c r="I7" s="86"/>
      <c r="J7" s="86"/>
      <c r="K7" s="86"/>
    </row>
    <row r="8" spans="1:12" ht="18.75">
      <c r="A8" s="87" t="s">
        <v>151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</row>
    <row r="9" spans="1:12" ht="39" customHeight="1">
      <c r="A9" s="79" t="s">
        <v>152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</row>
    <row r="10" spans="1:11" ht="27" customHeight="1">
      <c r="A10" s="57"/>
      <c r="B10" s="58"/>
      <c r="C10" s="58"/>
      <c r="D10" s="58"/>
      <c r="E10" s="58"/>
      <c r="F10" s="58"/>
      <c r="G10" s="58"/>
      <c r="H10" s="56"/>
      <c r="I10" s="56"/>
      <c r="J10" s="56"/>
      <c r="K10" s="56"/>
    </row>
    <row r="11" spans="1:12" ht="19.5" customHeight="1">
      <c r="A11" s="77" t="s">
        <v>104</v>
      </c>
      <c r="B11" s="78" t="s">
        <v>103</v>
      </c>
      <c r="C11" s="5" t="s">
        <v>0</v>
      </c>
      <c r="D11" s="5" t="s">
        <v>0</v>
      </c>
      <c r="E11" s="5"/>
      <c r="F11" s="5" t="s">
        <v>5</v>
      </c>
      <c r="G11" s="5"/>
      <c r="H11" s="77" t="s">
        <v>154</v>
      </c>
      <c r="I11" s="77"/>
      <c r="J11" s="77"/>
      <c r="K11" s="77"/>
      <c r="L11" s="77"/>
    </row>
    <row r="12" spans="1:14" ht="39" customHeight="1">
      <c r="A12" s="77"/>
      <c r="B12" s="78"/>
      <c r="C12" s="25" t="s">
        <v>105</v>
      </c>
      <c r="D12" s="25" t="s">
        <v>106</v>
      </c>
      <c r="E12" s="6" t="s">
        <v>110</v>
      </c>
      <c r="F12" s="25" t="s">
        <v>107</v>
      </c>
      <c r="G12" s="6" t="s">
        <v>111</v>
      </c>
      <c r="H12" s="25" t="s">
        <v>108</v>
      </c>
      <c r="I12" s="6" t="s">
        <v>112</v>
      </c>
      <c r="J12" s="25" t="s">
        <v>109</v>
      </c>
      <c r="K12" s="6" t="s">
        <v>113</v>
      </c>
      <c r="L12" s="25" t="s">
        <v>153</v>
      </c>
      <c r="N12" s="1" t="s">
        <v>139</v>
      </c>
    </row>
    <row r="13" spans="1:12" ht="12" customHeight="1">
      <c r="A13" s="5">
        <v>1</v>
      </c>
      <c r="B13" s="8">
        <v>2</v>
      </c>
      <c r="C13" s="8">
        <v>3</v>
      </c>
      <c r="D13" s="4">
        <v>4</v>
      </c>
      <c r="E13" s="6">
        <v>5</v>
      </c>
      <c r="F13" s="4">
        <v>5</v>
      </c>
      <c r="G13" s="6">
        <v>7</v>
      </c>
      <c r="H13" s="4">
        <v>6</v>
      </c>
      <c r="I13" s="7">
        <v>9</v>
      </c>
      <c r="J13" s="6">
        <v>7</v>
      </c>
      <c r="K13" s="7">
        <v>11</v>
      </c>
      <c r="L13" s="5">
        <v>8</v>
      </c>
    </row>
    <row r="14" spans="1:12" ht="27.75" customHeight="1">
      <c r="A14" s="17" t="s">
        <v>11</v>
      </c>
      <c r="B14" s="9" t="s">
        <v>12</v>
      </c>
      <c r="C14" s="26">
        <v>13</v>
      </c>
      <c r="D14" s="31">
        <v>13.1</v>
      </c>
      <c r="E14" s="31">
        <f>D14/C14*100</f>
        <v>100.76923076923077</v>
      </c>
      <c r="F14" s="31">
        <v>13.2</v>
      </c>
      <c r="G14" s="31">
        <f>F14/D14*100</f>
        <v>100.76335877862594</v>
      </c>
      <c r="H14" s="31">
        <v>13.3</v>
      </c>
      <c r="I14" s="31">
        <f>H14/F14*100</f>
        <v>100.75757575757578</v>
      </c>
      <c r="J14" s="31">
        <v>13.5</v>
      </c>
      <c r="K14" s="31">
        <f>J14/H14*100</f>
        <v>101.50375939849623</v>
      </c>
      <c r="L14" s="64">
        <v>13.5</v>
      </c>
    </row>
    <row r="15" spans="1:12" ht="13.5" customHeight="1">
      <c r="A15" s="59" t="s">
        <v>155</v>
      </c>
      <c r="B15" s="60" t="s">
        <v>21</v>
      </c>
      <c r="C15" s="61">
        <v>100.8</v>
      </c>
      <c r="D15" s="62">
        <f>D14*100/C14</f>
        <v>100.76923076923077</v>
      </c>
      <c r="E15" s="62"/>
      <c r="F15" s="62">
        <f>F14*100/D14</f>
        <v>100.76335877862596</v>
      </c>
      <c r="G15" s="62"/>
      <c r="H15" s="62">
        <f>H14*100/F14</f>
        <v>100.75757575757576</v>
      </c>
      <c r="I15" s="62"/>
      <c r="J15" s="62">
        <f>J14*100/H14</f>
        <v>101.50375939849623</v>
      </c>
      <c r="K15" s="62"/>
      <c r="L15" s="66">
        <f>L14*100/J14</f>
        <v>100</v>
      </c>
    </row>
    <row r="16" spans="1:12" ht="13.5" customHeight="1">
      <c r="A16" s="67" t="s">
        <v>156</v>
      </c>
      <c r="B16" s="68" t="s">
        <v>12</v>
      </c>
      <c r="C16" s="26">
        <v>85</v>
      </c>
      <c r="D16" s="31">
        <v>101</v>
      </c>
      <c r="E16" s="31"/>
      <c r="F16" s="31">
        <v>84</v>
      </c>
      <c r="G16" s="31"/>
      <c r="H16" s="31">
        <v>87</v>
      </c>
      <c r="I16" s="31"/>
      <c r="J16" s="31">
        <v>89</v>
      </c>
      <c r="K16" s="31"/>
      <c r="L16" s="33">
        <v>91</v>
      </c>
    </row>
    <row r="17" spans="1:12" ht="13.5" customHeight="1">
      <c r="A17" s="69" t="s">
        <v>155</v>
      </c>
      <c r="B17" s="68" t="s">
        <v>21</v>
      </c>
      <c r="C17" s="61">
        <v>87.6</v>
      </c>
      <c r="D17" s="62">
        <f>D16*100/C16</f>
        <v>118.82352941176471</v>
      </c>
      <c r="E17" s="62"/>
      <c r="F17" s="62">
        <f>F16*100/D16</f>
        <v>83.16831683168317</v>
      </c>
      <c r="G17" s="62"/>
      <c r="H17" s="62">
        <f>H16*100/F16</f>
        <v>103.57142857142857</v>
      </c>
      <c r="I17" s="62"/>
      <c r="J17" s="62">
        <f>J16*100/H16</f>
        <v>102.29885057471265</v>
      </c>
      <c r="K17" s="62"/>
      <c r="L17" s="66">
        <f>L16*100/J16</f>
        <v>102.24719101123596</v>
      </c>
    </row>
    <row r="18" spans="1:12" ht="13.5" customHeight="1">
      <c r="A18" s="67" t="s">
        <v>157</v>
      </c>
      <c r="B18" s="68" t="s">
        <v>12</v>
      </c>
      <c r="C18" s="26">
        <v>47</v>
      </c>
      <c r="D18" s="31">
        <v>181</v>
      </c>
      <c r="E18" s="31"/>
      <c r="F18" s="31">
        <v>180</v>
      </c>
      <c r="G18" s="31"/>
      <c r="H18" s="31">
        <v>179</v>
      </c>
      <c r="I18" s="31"/>
      <c r="J18" s="31">
        <v>177</v>
      </c>
      <c r="K18" s="31"/>
      <c r="L18" s="33">
        <v>175</v>
      </c>
    </row>
    <row r="19" spans="1:12" ht="13.5" customHeight="1">
      <c r="A19" s="69" t="s">
        <v>155</v>
      </c>
      <c r="B19" s="68" t="s">
        <v>21</v>
      </c>
      <c r="C19" s="61">
        <v>30.7</v>
      </c>
      <c r="D19" s="62">
        <f>D18*100/C18</f>
        <v>385.1063829787234</v>
      </c>
      <c r="E19" s="62"/>
      <c r="F19" s="62">
        <f>F18*100/D18</f>
        <v>99.4475138121547</v>
      </c>
      <c r="G19" s="62"/>
      <c r="H19" s="62">
        <f>H18*100/F18</f>
        <v>99.44444444444444</v>
      </c>
      <c r="I19" s="62"/>
      <c r="J19" s="62">
        <f>J18*100/H18</f>
        <v>98.88268156424581</v>
      </c>
      <c r="K19" s="62"/>
      <c r="L19" s="66">
        <f>L18*100/J18</f>
        <v>98.87005649717514</v>
      </c>
    </row>
    <row r="20" spans="1:12" ht="13.5" customHeight="1">
      <c r="A20" s="67" t="s">
        <v>158</v>
      </c>
      <c r="B20" s="68" t="s">
        <v>12</v>
      </c>
      <c r="C20" s="26">
        <v>105</v>
      </c>
      <c r="D20" s="31">
        <v>304</v>
      </c>
      <c r="E20" s="31"/>
      <c r="F20" s="31">
        <v>180</v>
      </c>
      <c r="G20" s="31"/>
      <c r="H20" s="31">
        <v>183</v>
      </c>
      <c r="I20" s="31"/>
      <c r="J20" s="31">
        <v>185</v>
      </c>
      <c r="K20" s="31"/>
      <c r="L20" s="33">
        <v>187</v>
      </c>
    </row>
    <row r="21" spans="1:12" ht="13.5" customHeight="1">
      <c r="A21" s="69" t="s">
        <v>155</v>
      </c>
      <c r="B21" s="68" t="s">
        <v>21</v>
      </c>
      <c r="C21" s="61">
        <v>23.7</v>
      </c>
      <c r="D21" s="62">
        <f>D20*100/C20</f>
        <v>289.5238095238095</v>
      </c>
      <c r="E21" s="62"/>
      <c r="F21" s="62">
        <f>F20*100/D20</f>
        <v>59.21052631578947</v>
      </c>
      <c r="G21" s="62"/>
      <c r="H21" s="62">
        <f>H20*100/F20</f>
        <v>101.66666666666667</v>
      </c>
      <c r="I21" s="62"/>
      <c r="J21" s="62">
        <f>J20*100/H20</f>
        <v>101.09289617486338</v>
      </c>
      <c r="K21" s="62"/>
      <c r="L21" s="66">
        <f>L20*100/J20</f>
        <v>101.08108108108108</v>
      </c>
    </row>
    <row r="22" spans="1:12" ht="13.5" customHeight="1">
      <c r="A22" s="67" t="s">
        <v>159</v>
      </c>
      <c r="B22" s="68" t="s">
        <v>12</v>
      </c>
      <c r="C22" s="26">
        <v>64</v>
      </c>
      <c r="D22" s="31">
        <v>274</v>
      </c>
      <c r="E22" s="31"/>
      <c r="F22" s="31">
        <v>160</v>
      </c>
      <c r="G22" s="31"/>
      <c r="H22" s="31">
        <v>164</v>
      </c>
      <c r="I22" s="31"/>
      <c r="J22" s="31">
        <v>166</v>
      </c>
      <c r="K22" s="31"/>
      <c r="L22" s="33">
        <v>168</v>
      </c>
    </row>
    <row r="23" spans="1:12" ht="13.5" customHeight="1">
      <c r="A23" s="69" t="s">
        <v>155</v>
      </c>
      <c r="B23" s="68" t="s">
        <v>21</v>
      </c>
      <c r="C23" s="61">
        <v>11.9</v>
      </c>
      <c r="D23" s="62">
        <f>D22*100/C22</f>
        <v>428.125</v>
      </c>
      <c r="E23" s="62"/>
      <c r="F23" s="62">
        <f>F22*100/D22</f>
        <v>58.394160583941606</v>
      </c>
      <c r="G23" s="62"/>
      <c r="H23" s="62">
        <f>H22*100/F22</f>
        <v>102.5</v>
      </c>
      <c r="I23" s="62"/>
      <c r="J23" s="62">
        <f>J22*100/H22</f>
        <v>101.21951219512195</v>
      </c>
      <c r="K23" s="62"/>
      <c r="L23" s="66">
        <f>L22*100/J22</f>
        <v>101.20481927710843</v>
      </c>
    </row>
    <row r="24" spans="1:12" ht="30.75" customHeight="1">
      <c r="A24" s="18" t="s">
        <v>13</v>
      </c>
      <c r="B24" s="10" t="s">
        <v>14</v>
      </c>
      <c r="C24" s="27">
        <v>20.7</v>
      </c>
      <c r="D24" s="33">
        <v>22</v>
      </c>
      <c r="E24" s="31">
        <f>D24/C24*100</f>
        <v>106.28019323671498</v>
      </c>
      <c r="F24" s="33">
        <v>23.1</v>
      </c>
      <c r="G24" s="31">
        <f>F24/D24*100</f>
        <v>105</v>
      </c>
      <c r="H24" s="31">
        <v>24.27</v>
      </c>
      <c r="I24" s="31">
        <f>H24/F24*100</f>
        <v>105.06493506493506</v>
      </c>
      <c r="J24" s="31">
        <v>25.5</v>
      </c>
      <c r="K24" s="31">
        <f>J24/H24*100</f>
        <v>105.06798516687267</v>
      </c>
      <c r="L24" s="64">
        <v>25.5</v>
      </c>
    </row>
    <row r="25" spans="1:12" ht="12.75" customHeight="1">
      <c r="A25" s="69" t="s">
        <v>155</v>
      </c>
      <c r="B25" s="68" t="s">
        <v>21</v>
      </c>
      <c r="C25" s="61">
        <v>105.1</v>
      </c>
      <c r="D25" s="62">
        <f>D24*100/C24</f>
        <v>106.28019323671498</v>
      </c>
      <c r="E25" s="62"/>
      <c r="F25" s="62">
        <f>F24*100/D24</f>
        <v>105</v>
      </c>
      <c r="G25" s="62"/>
      <c r="H25" s="62">
        <f>H24*100/F24</f>
        <v>105.06493506493506</v>
      </c>
      <c r="I25" s="62"/>
      <c r="J25" s="62">
        <f>J24*100/H24</f>
        <v>105.06798516687269</v>
      </c>
      <c r="K25" s="62"/>
      <c r="L25" s="66">
        <f>L24*100/J24</f>
        <v>100</v>
      </c>
    </row>
    <row r="26" spans="1:12" ht="12.75">
      <c r="A26" s="17" t="s">
        <v>15</v>
      </c>
      <c r="B26" s="9" t="s">
        <v>12</v>
      </c>
      <c r="C26" s="26">
        <v>8.2</v>
      </c>
      <c r="D26" s="33">
        <v>8.3</v>
      </c>
      <c r="E26" s="31">
        <f>D26/C26*100</f>
        <v>101.21951219512198</v>
      </c>
      <c r="F26" s="33">
        <v>8.3</v>
      </c>
      <c r="G26" s="31">
        <f>F26/D26*100</f>
        <v>100</v>
      </c>
      <c r="H26" s="31">
        <v>8.3</v>
      </c>
      <c r="I26" s="31">
        <f>H26/F26*100</f>
        <v>100</v>
      </c>
      <c r="J26" s="31">
        <v>8.4</v>
      </c>
      <c r="K26" s="31">
        <f>J26/H26*100</f>
        <v>101.20481927710843</v>
      </c>
      <c r="L26" s="64">
        <v>8.4</v>
      </c>
    </row>
    <row r="27" spans="1:12" ht="12.75">
      <c r="A27" s="69" t="s">
        <v>155</v>
      </c>
      <c r="B27" s="68" t="s">
        <v>21</v>
      </c>
      <c r="C27" s="61">
        <v>101.2</v>
      </c>
      <c r="D27" s="62">
        <f>D26*100/C26</f>
        <v>101.21951219512198</v>
      </c>
      <c r="E27" s="62"/>
      <c r="F27" s="62">
        <f>F26*100/D26</f>
        <v>100</v>
      </c>
      <c r="G27" s="62"/>
      <c r="H27" s="62">
        <f>H26*100/F26</f>
        <v>100</v>
      </c>
      <c r="I27" s="62"/>
      <c r="J27" s="62">
        <f>J26*100/H26</f>
        <v>101.20481927710843</v>
      </c>
      <c r="K27" s="62"/>
      <c r="L27" s="66">
        <f>L26*100/J26</f>
        <v>100</v>
      </c>
    </row>
    <row r="28" spans="1:12" ht="12.75">
      <c r="A28" s="17" t="s">
        <v>140</v>
      </c>
      <c r="B28" s="9" t="s">
        <v>12</v>
      </c>
      <c r="C28" s="26">
        <v>5.8</v>
      </c>
      <c r="D28" s="33">
        <v>5.8</v>
      </c>
      <c r="E28" s="31">
        <f>D28/C28*100</f>
        <v>100</v>
      </c>
      <c r="F28" s="33">
        <v>5.8</v>
      </c>
      <c r="G28" s="31">
        <f>F28/D28*100</f>
        <v>100</v>
      </c>
      <c r="H28" s="31">
        <v>5.8</v>
      </c>
      <c r="I28" s="31">
        <f>H28/F28*100</f>
        <v>100</v>
      </c>
      <c r="J28" s="31">
        <v>5.8</v>
      </c>
      <c r="K28" s="31">
        <f>J28/H28*100</f>
        <v>100</v>
      </c>
      <c r="L28" s="64">
        <v>5.8</v>
      </c>
    </row>
    <row r="29" spans="1:12" ht="12.75">
      <c r="A29" s="69" t="s">
        <v>155</v>
      </c>
      <c r="B29" s="68" t="s">
        <v>21</v>
      </c>
      <c r="C29" s="61">
        <v>100.8</v>
      </c>
      <c r="D29" s="62">
        <f>D28*100/C28</f>
        <v>100</v>
      </c>
      <c r="E29" s="62"/>
      <c r="F29" s="62">
        <f>F28*100/D28</f>
        <v>100</v>
      </c>
      <c r="G29" s="62"/>
      <c r="H29" s="62">
        <f>H28*100/F28</f>
        <v>100</v>
      </c>
      <c r="I29" s="62"/>
      <c r="J29" s="62">
        <f>J28*100/H28</f>
        <v>100</v>
      </c>
      <c r="K29" s="62"/>
      <c r="L29" s="66">
        <f>L28*100/J28</f>
        <v>100</v>
      </c>
    </row>
    <row r="30" spans="1:12" ht="28.5" customHeight="1">
      <c r="A30" s="19" t="s">
        <v>16</v>
      </c>
      <c r="B30" s="10" t="s">
        <v>14</v>
      </c>
      <c r="C30" s="27">
        <v>34.9</v>
      </c>
      <c r="D30" s="33">
        <v>36.9</v>
      </c>
      <c r="E30" s="31">
        <f>D30/C30*100</f>
        <v>105.73065902578797</v>
      </c>
      <c r="F30" s="33">
        <v>39.28</v>
      </c>
      <c r="G30" s="31">
        <f>F30/D30*100</f>
        <v>106.449864498645</v>
      </c>
      <c r="H30" s="31">
        <v>41.59</v>
      </c>
      <c r="I30" s="31">
        <f>H30/F30*100</f>
        <v>105.8808553971487</v>
      </c>
      <c r="J30" s="31">
        <v>44.04</v>
      </c>
      <c r="K30" s="31">
        <f>J30/H30*100</f>
        <v>105.890839144025</v>
      </c>
      <c r="L30" s="64">
        <v>46.6</v>
      </c>
    </row>
    <row r="31" spans="1:12" ht="15.75" customHeight="1">
      <c r="A31" s="69" t="s">
        <v>155</v>
      </c>
      <c r="B31" s="68" t="s">
        <v>21</v>
      </c>
      <c r="C31" s="61">
        <v>105.4</v>
      </c>
      <c r="D31" s="62">
        <f>D30*100/C30</f>
        <v>105.73065902578797</v>
      </c>
      <c r="E31" s="62"/>
      <c r="F31" s="62">
        <f>F30*100/D30</f>
        <v>106.44986449864498</v>
      </c>
      <c r="G31" s="62"/>
      <c r="H31" s="62">
        <f>H30*100/F30</f>
        <v>105.88085539714868</v>
      </c>
      <c r="I31" s="62"/>
      <c r="J31" s="62">
        <f>J30*100/H30</f>
        <v>105.890839144025</v>
      </c>
      <c r="K31" s="62"/>
      <c r="L31" s="66">
        <f>L30*100/J30</f>
        <v>105.81289736603088</v>
      </c>
    </row>
    <row r="32" spans="1:12" ht="21.75" customHeight="1">
      <c r="A32" s="18" t="s">
        <v>17</v>
      </c>
      <c r="B32" s="10" t="s">
        <v>18</v>
      </c>
      <c r="C32" s="27">
        <v>4954</v>
      </c>
      <c r="D32" s="34">
        <v>4954</v>
      </c>
      <c r="E32" s="31">
        <f>D32/C32*100</f>
        <v>100</v>
      </c>
      <c r="F32" s="34">
        <v>4957</v>
      </c>
      <c r="G32" s="31">
        <f>F32/D32*100</f>
        <v>100.0605571255551</v>
      </c>
      <c r="H32" s="31">
        <v>4959</v>
      </c>
      <c r="I32" s="31">
        <f>H32/F32*100</f>
        <v>100.04034698406295</v>
      </c>
      <c r="J32" s="31">
        <v>4960</v>
      </c>
      <c r="K32" s="31">
        <f>J32/H32*100</f>
        <v>100.02016535591854</v>
      </c>
      <c r="L32" s="64">
        <v>4960</v>
      </c>
    </row>
    <row r="33" spans="1:12" ht="15.75" customHeight="1">
      <c r="A33" s="69" t="s">
        <v>155</v>
      </c>
      <c r="B33" s="68" t="s">
        <v>21</v>
      </c>
      <c r="C33" s="61">
        <v>100</v>
      </c>
      <c r="D33" s="62">
        <f>D32*100/C32</f>
        <v>100</v>
      </c>
      <c r="E33" s="62"/>
      <c r="F33" s="62">
        <f>F32*100/D32</f>
        <v>100.0605571255551</v>
      </c>
      <c r="G33" s="62"/>
      <c r="H33" s="62">
        <f>H32*100/F32</f>
        <v>100.04034698406294</v>
      </c>
      <c r="I33" s="62"/>
      <c r="J33" s="62">
        <f>J32*100/H32</f>
        <v>100.02016535591854</v>
      </c>
      <c r="K33" s="62"/>
      <c r="L33" s="66">
        <f>L32*100/J32</f>
        <v>100</v>
      </c>
    </row>
    <row r="34" spans="1:12" ht="15.75" customHeight="1">
      <c r="A34" s="17" t="s">
        <v>19</v>
      </c>
      <c r="B34" s="9" t="s">
        <v>12</v>
      </c>
      <c r="C34" s="26">
        <v>12.06</v>
      </c>
      <c r="D34" s="34">
        <v>12.06</v>
      </c>
      <c r="E34" s="31">
        <f>D34/C34*100</f>
        <v>100</v>
      </c>
      <c r="F34" s="34">
        <v>12.06</v>
      </c>
      <c r="G34" s="31">
        <f>F34/D34*100</f>
        <v>100</v>
      </c>
      <c r="H34" s="31">
        <v>12.06</v>
      </c>
      <c r="I34" s="31">
        <f>H34/F34*100</f>
        <v>100</v>
      </c>
      <c r="J34" s="31">
        <v>12.06</v>
      </c>
      <c r="K34" s="31">
        <f>J34/H34*100</f>
        <v>100</v>
      </c>
      <c r="L34" s="64">
        <v>12.1</v>
      </c>
    </row>
    <row r="35" spans="1:12" ht="15.75" customHeight="1">
      <c r="A35" s="69" t="s">
        <v>155</v>
      </c>
      <c r="B35" s="68" t="s">
        <v>21</v>
      </c>
      <c r="C35" s="61">
        <v>100</v>
      </c>
      <c r="D35" s="62">
        <f>D34*100/C34</f>
        <v>100</v>
      </c>
      <c r="E35" s="62"/>
      <c r="F35" s="62">
        <f>F34*100/D34</f>
        <v>100</v>
      </c>
      <c r="G35" s="62"/>
      <c r="H35" s="62">
        <f>H34*100/F34</f>
        <v>100</v>
      </c>
      <c r="I35" s="62"/>
      <c r="J35" s="62">
        <f>J34*100/H34</f>
        <v>100</v>
      </c>
      <c r="K35" s="62"/>
      <c r="L35" s="66">
        <f>L34*100/J34</f>
        <v>100.33167495854063</v>
      </c>
    </row>
    <row r="36" spans="1:12" ht="38.25">
      <c r="A36" s="17" t="s">
        <v>20</v>
      </c>
      <c r="B36" s="9" t="s">
        <v>21</v>
      </c>
      <c r="C36" s="26">
        <v>0.3</v>
      </c>
      <c r="D36" s="31">
        <v>0.3</v>
      </c>
      <c r="E36" s="31">
        <f>D36/C36*100</f>
        <v>100</v>
      </c>
      <c r="F36" s="31">
        <v>0.3</v>
      </c>
      <c r="G36" s="31">
        <f>F36/D36*100</f>
        <v>100</v>
      </c>
      <c r="H36" s="31">
        <v>0.2</v>
      </c>
      <c r="I36" s="31">
        <f>H36/F36*100</f>
        <v>66.66666666666667</v>
      </c>
      <c r="J36" s="31">
        <v>0.2</v>
      </c>
      <c r="K36" s="31">
        <f>J36/H36*100</f>
        <v>100</v>
      </c>
      <c r="L36" s="64">
        <v>0.2</v>
      </c>
    </row>
    <row r="37" spans="1:12" ht="15.75" customHeight="1">
      <c r="A37" s="69" t="s">
        <v>155</v>
      </c>
      <c r="B37" s="68" t="s">
        <v>21</v>
      </c>
      <c r="C37" s="61">
        <v>100</v>
      </c>
      <c r="D37" s="62">
        <f>D36*100/C36</f>
        <v>100</v>
      </c>
      <c r="E37" s="62"/>
      <c r="F37" s="62">
        <f>F36*100/D36</f>
        <v>100</v>
      </c>
      <c r="G37" s="62"/>
      <c r="H37" s="62">
        <f>H36*100/F36</f>
        <v>66.66666666666667</v>
      </c>
      <c r="I37" s="62"/>
      <c r="J37" s="62">
        <f>J36*100/H36</f>
        <v>100</v>
      </c>
      <c r="K37" s="62"/>
      <c r="L37" s="66">
        <f>L36*100/J36</f>
        <v>100</v>
      </c>
    </row>
    <row r="38" spans="1:12" ht="16.5" customHeight="1">
      <c r="A38" s="17" t="s">
        <v>22</v>
      </c>
      <c r="B38" s="9" t="s">
        <v>23</v>
      </c>
      <c r="C38" s="26">
        <v>29</v>
      </c>
      <c r="D38" s="31">
        <v>26</v>
      </c>
      <c r="E38" s="31">
        <f>D38/C38*100</f>
        <v>89.65517241379311</v>
      </c>
      <c r="F38" s="31">
        <v>25</v>
      </c>
      <c r="G38" s="31">
        <f>F38/D38*100</f>
        <v>96.15384615384616</v>
      </c>
      <c r="H38" s="31">
        <v>23</v>
      </c>
      <c r="I38" s="31">
        <f>H38/F38*100</f>
        <v>92</v>
      </c>
      <c r="J38" s="31">
        <v>23</v>
      </c>
      <c r="K38" s="31">
        <f>J38/H38*100</f>
        <v>100</v>
      </c>
      <c r="L38" s="70">
        <v>22</v>
      </c>
    </row>
    <row r="39" spans="1:12" ht="16.5" customHeight="1">
      <c r="A39" s="69" t="s">
        <v>155</v>
      </c>
      <c r="B39" s="68" t="s">
        <v>21</v>
      </c>
      <c r="C39" s="61">
        <v>100</v>
      </c>
      <c r="D39" s="62">
        <f>D38*100/C38</f>
        <v>89.65517241379311</v>
      </c>
      <c r="E39" s="62"/>
      <c r="F39" s="62">
        <f>F38*100/D38</f>
        <v>96.15384615384616</v>
      </c>
      <c r="G39" s="62"/>
      <c r="H39" s="62">
        <f>H38*100/F38</f>
        <v>92</v>
      </c>
      <c r="I39" s="62"/>
      <c r="J39" s="62">
        <f>J38*100/H38</f>
        <v>100</v>
      </c>
      <c r="K39" s="62"/>
      <c r="L39" s="66">
        <f>L38*100/J38</f>
        <v>95.65217391304348</v>
      </c>
    </row>
    <row r="40" spans="1:12" s="2" customFormat="1" ht="15">
      <c r="A40" s="20" t="s">
        <v>24</v>
      </c>
      <c r="B40" s="40" t="s">
        <v>25</v>
      </c>
      <c r="C40" s="41">
        <v>319.6</v>
      </c>
      <c r="D40" s="42">
        <v>650</v>
      </c>
      <c r="E40" s="39">
        <f>D40/C40*100</f>
        <v>203.3792240300375</v>
      </c>
      <c r="F40" s="42">
        <v>696.8</v>
      </c>
      <c r="G40" s="39">
        <f>F40/D40*100</f>
        <v>107.19999999999999</v>
      </c>
      <c r="H40" s="39">
        <v>736.1</v>
      </c>
      <c r="I40" s="39">
        <f>H40/F40*100</f>
        <v>105.64006888633754</v>
      </c>
      <c r="J40" s="39">
        <v>777.4</v>
      </c>
      <c r="K40" s="39">
        <f>J40/H40*100</f>
        <v>105.61065072680343</v>
      </c>
      <c r="L40" s="71">
        <v>819.3</v>
      </c>
    </row>
    <row r="41" spans="1:12" s="2" customFormat="1" ht="15">
      <c r="A41" s="69" t="s">
        <v>155</v>
      </c>
      <c r="B41" s="68" t="s">
        <v>21</v>
      </c>
      <c r="C41" s="61">
        <v>49.6</v>
      </c>
      <c r="D41" s="62">
        <f>D40*100/C40</f>
        <v>203.37922403003753</v>
      </c>
      <c r="E41" s="62"/>
      <c r="F41" s="62">
        <f>F40*100/D40</f>
        <v>107.2</v>
      </c>
      <c r="G41" s="62"/>
      <c r="H41" s="62">
        <f>H40*100/F40</f>
        <v>105.64006888633754</v>
      </c>
      <c r="I41" s="62"/>
      <c r="J41" s="62">
        <f>J40*100/H40</f>
        <v>105.61065072680341</v>
      </c>
      <c r="K41" s="62"/>
      <c r="L41" s="66">
        <f>L40*100/J40</f>
        <v>105.38976074093131</v>
      </c>
    </row>
    <row r="42" spans="1:12" s="2" customFormat="1" ht="19.5" customHeight="1">
      <c r="A42" s="20" t="s">
        <v>26</v>
      </c>
      <c r="B42" s="40" t="s">
        <v>25</v>
      </c>
      <c r="C42" s="41">
        <v>25</v>
      </c>
      <c r="D42" s="39">
        <v>15.6</v>
      </c>
      <c r="E42" s="39">
        <f>D42/C42*100</f>
        <v>62.4</v>
      </c>
      <c r="F42" s="39">
        <v>15.5</v>
      </c>
      <c r="G42" s="39">
        <f>F42/D42*100</f>
        <v>99.35897435897436</v>
      </c>
      <c r="H42" s="49">
        <v>15.3</v>
      </c>
      <c r="I42" s="39">
        <f>H42/F42*100</f>
        <v>98.70967741935485</v>
      </c>
      <c r="J42" s="39">
        <v>14.9</v>
      </c>
      <c r="K42" s="39">
        <f>J42/H42*100</f>
        <v>97.38562091503267</v>
      </c>
      <c r="L42" s="71">
        <v>14.3</v>
      </c>
    </row>
    <row r="43" spans="1:12" s="2" customFormat="1" ht="16.5" customHeight="1">
      <c r="A43" s="69" t="s">
        <v>155</v>
      </c>
      <c r="B43" s="68" t="s">
        <v>21</v>
      </c>
      <c r="C43" s="61">
        <v>10.1</v>
      </c>
      <c r="D43" s="62">
        <f>D42*100/C42</f>
        <v>62.4</v>
      </c>
      <c r="E43" s="62"/>
      <c r="F43" s="62">
        <f>F42*100/D42</f>
        <v>99.35897435897436</v>
      </c>
      <c r="G43" s="62"/>
      <c r="H43" s="62">
        <f>H42*100/F42</f>
        <v>98.70967741935483</v>
      </c>
      <c r="I43" s="62"/>
      <c r="J43" s="62">
        <f>J42*100/H42</f>
        <v>97.38562091503267</v>
      </c>
      <c r="K43" s="62"/>
      <c r="L43" s="66">
        <f>L42*100/J42</f>
        <v>95.97315436241611</v>
      </c>
    </row>
    <row r="44" spans="1:12" ht="20.25" customHeight="1">
      <c r="A44" s="20" t="s">
        <v>27</v>
      </c>
      <c r="B44" s="40" t="s">
        <v>25</v>
      </c>
      <c r="C44" s="41">
        <v>294.6</v>
      </c>
      <c r="D44" s="39">
        <v>634.4</v>
      </c>
      <c r="E44" s="39">
        <f>D44/C44*100</f>
        <v>215.34283774609636</v>
      </c>
      <c r="F44" s="39">
        <v>681.3</v>
      </c>
      <c r="G44" s="39">
        <f>F44/D44*100</f>
        <v>107.39281210592686</v>
      </c>
      <c r="H44" s="39">
        <v>720.8</v>
      </c>
      <c r="I44" s="39">
        <f>H44/F44*100</f>
        <v>105.79773961544107</v>
      </c>
      <c r="J44" s="39">
        <v>762.6</v>
      </c>
      <c r="K44" s="39">
        <f>J44/H44*100</f>
        <v>105.79911209766925</v>
      </c>
      <c r="L44" s="72">
        <v>806.8</v>
      </c>
    </row>
    <row r="45" spans="1:12" ht="15" customHeight="1">
      <c r="A45" s="69" t="s">
        <v>155</v>
      </c>
      <c r="B45" s="68" t="s">
        <v>21</v>
      </c>
      <c r="C45" s="61">
        <v>52.3</v>
      </c>
      <c r="D45" s="62">
        <f>D44*100/C44</f>
        <v>215.3428377460964</v>
      </c>
      <c r="E45" s="62"/>
      <c r="F45" s="62">
        <f>F44*100/D44</f>
        <v>107.39281210592686</v>
      </c>
      <c r="G45" s="62"/>
      <c r="H45" s="62">
        <f>H44*100/F44</f>
        <v>105.79773961544107</v>
      </c>
      <c r="I45" s="62"/>
      <c r="J45" s="62">
        <f>J44*100/H44</f>
        <v>105.79911209766927</v>
      </c>
      <c r="K45" s="62"/>
      <c r="L45" s="66">
        <f>L44*100/J44</f>
        <v>105.7959611854183</v>
      </c>
    </row>
    <row r="46" spans="1:12" ht="21.75" customHeight="1">
      <c r="A46" s="20" t="s">
        <v>28</v>
      </c>
      <c r="B46" s="40" t="s">
        <v>25</v>
      </c>
      <c r="C46" s="41">
        <v>993.4</v>
      </c>
      <c r="D46" s="39">
        <v>1020.5</v>
      </c>
      <c r="E46" s="39">
        <f>D46/C46*100</f>
        <v>102.72800483189049</v>
      </c>
      <c r="F46" s="39">
        <v>1054.7</v>
      </c>
      <c r="G46" s="39">
        <f>F46/D46*100</f>
        <v>103.35129838314552</v>
      </c>
      <c r="H46" s="39">
        <v>1060.3</v>
      </c>
      <c r="I46" s="39">
        <f>H46/F46*100</f>
        <v>100.53095667014315</v>
      </c>
      <c r="J46" s="39">
        <v>1063.6</v>
      </c>
      <c r="K46" s="39">
        <f>J46/H46*100</f>
        <v>100.31123266999906</v>
      </c>
      <c r="L46" s="72">
        <v>1065.7</v>
      </c>
    </row>
    <row r="47" spans="1:12" ht="14.25" customHeight="1">
      <c r="A47" s="69" t="s">
        <v>155</v>
      </c>
      <c r="B47" s="68" t="s">
        <v>21</v>
      </c>
      <c r="C47" s="61">
        <v>118.3</v>
      </c>
      <c r="D47" s="62">
        <f>D46*100/C46</f>
        <v>102.72800483189047</v>
      </c>
      <c r="E47" s="62"/>
      <c r="F47" s="62">
        <f>F46*100/D46</f>
        <v>103.35129838314552</v>
      </c>
      <c r="G47" s="62"/>
      <c r="H47" s="62">
        <f>H46*100/F46</f>
        <v>100.53095667014317</v>
      </c>
      <c r="I47" s="62"/>
      <c r="J47" s="62">
        <f>J46*100/H46</f>
        <v>100.31123266999904</v>
      </c>
      <c r="K47" s="62"/>
      <c r="L47" s="66">
        <f>L46*100/J46</f>
        <v>100.1974426476119</v>
      </c>
    </row>
    <row r="48" spans="1:12" ht="31.5" customHeight="1">
      <c r="A48" s="20" t="s">
        <v>130</v>
      </c>
      <c r="B48" s="40"/>
      <c r="C48" s="41"/>
      <c r="D48" s="47"/>
      <c r="E48" s="39"/>
      <c r="F48" s="31"/>
      <c r="G48" s="31"/>
      <c r="H48" s="31"/>
      <c r="I48" s="31"/>
      <c r="J48" s="31"/>
      <c r="K48" s="31"/>
      <c r="L48" s="64"/>
    </row>
    <row r="49" spans="1:12" ht="30.75" customHeight="1">
      <c r="A49" s="20" t="s">
        <v>132</v>
      </c>
      <c r="B49" s="11" t="s">
        <v>133</v>
      </c>
      <c r="C49" s="41">
        <f>C50</f>
        <v>1204.8</v>
      </c>
      <c r="D49" s="47">
        <f>D50</f>
        <v>1583</v>
      </c>
      <c r="E49" s="39">
        <f>D49/C49*100</f>
        <v>131.39110225763613</v>
      </c>
      <c r="F49" s="39">
        <f>F50</f>
        <v>1662</v>
      </c>
      <c r="G49" s="39">
        <f aca="true" t="shared" si="0" ref="G49:G62">F49/D49*100</f>
        <v>104.99052432090967</v>
      </c>
      <c r="H49" s="39">
        <f>H50</f>
        <v>1745</v>
      </c>
      <c r="I49" s="39">
        <f>H49/F49*100</f>
        <v>104.99398315282791</v>
      </c>
      <c r="J49" s="39">
        <f>J50</f>
        <v>1833</v>
      </c>
      <c r="K49" s="39">
        <f>J49/H49*100</f>
        <v>105.0429799426934</v>
      </c>
      <c r="L49" s="72">
        <f>L50</f>
        <v>1924.6</v>
      </c>
    </row>
    <row r="50" spans="1:12" ht="21.75" customHeight="1">
      <c r="A50" s="21" t="s">
        <v>131</v>
      </c>
      <c r="B50" s="12" t="s">
        <v>133</v>
      </c>
      <c r="C50" s="26">
        <v>1204.8</v>
      </c>
      <c r="D50" s="48">
        <v>1583</v>
      </c>
      <c r="E50" s="31">
        <f>D50/C50*100</f>
        <v>131.39110225763613</v>
      </c>
      <c r="F50" s="31">
        <v>1662</v>
      </c>
      <c r="G50" s="31">
        <f t="shared" si="0"/>
        <v>104.99052432090967</v>
      </c>
      <c r="H50" s="31">
        <v>1745</v>
      </c>
      <c r="I50" s="31">
        <f>H50/F50*100</f>
        <v>104.99398315282791</v>
      </c>
      <c r="J50" s="31">
        <v>1833</v>
      </c>
      <c r="K50" s="31">
        <f>J50/H50*100</f>
        <v>105.0429799426934</v>
      </c>
      <c r="L50" s="64">
        <v>1924.6</v>
      </c>
    </row>
    <row r="51" spans="1:12" ht="16.5" customHeight="1">
      <c r="A51" s="69" t="s">
        <v>155</v>
      </c>
      <c r="B51" s="68" t="s">
        <v>21</v>
      </c>
      <c r="C51" s="61">
        <v>105.3</v>
      </c>
      <c r="D51" s="62">
        <f>D50*100/C50</f>
        <v>131.39110225763613</v>
      </c>
      <c r="E51" s="62"/>
      <c r="F51" s="62">
        <f>F50*100/D50</f>
        <v>104.99052432090967</v>
      </c>
      <c r="G51" s="62"/>
      <c r="H51" s="62">
        <f>H50*100/F50</f>
        <v>104.99398315282792</v>
      </c>
      <c r="I51" s="62"/>
      <c r="J51" s="62">
        <f>J50*100/H50</f>
        <v>105.0429799426934</v>
      </c>
      <c r="K51" s="62"/>
      <c r="L51" s="66">
        <f>L50*100/J50</f>
        <v>104.99727223131478</v>
      </c>
    </row>
    <row r="52" spans="1:12" ht="31.5" customHeight="1">
      <c r="A52" s="20" t="s">
        <v>135</v>
      </c>
      <c r="B52" s="11" t="s">
        <v>133</v>
      </c>
      <c r="C52" s="41">
        <f>C53</f>
        <v>3724</v>
      </c>
      <c r="D52" s="47">
        <f>D53</f>
        <v>3495.8</v>
      </c>
      <c r="E52" s="39">
        <f>D52/C52*100</f>
        <v>93.87218045112783</v>
      </c>
      <c r="F52" s="39">
        <f>F53</f>
        <v>3666.7</v>
      </c>
      <c r="G52" s="39">
        <f t="shared" si="0"/>
        <v>104.88872361119057</v>
      </c>
      <c r="H52" s="39">
        <f>H53</f>
        <v>3848.8</v>
      </c>
      <c r="I52" s="39">
        <f>H52/F52*100</f>
        <v>104.96631848801377</v>
      </c>
      <c r="J52" s="39">
        <f>J53</f>
        <v>4042.2</v>
      </c>
      <c r="K52" s="39">
        <f>J52/H52*100</f>
        <v>105.02494283932653</v>
      </c>
      <c r="L52" s="72">
        <f>L53</f>
        <v>4244.3</v>
      </c>
    </row>
    <row r="53" spans="1:12" ht="21.75" customHeight="1">
      <c r="A53" s="21" t="s">
        <v>134</v>
      </c>
      <c r="B53" s="12" t="s">
        <v>133</v>
      </c>
      <c r="C53" s="26">
        <v>3724</v>
      </c>
      <c r="D53" s="48">
        <v>3495.8</v>
      </c>
      <c r="E53" s="31">
        <f>D53/C53*100</f>
        <v>93.87218045112783</v>
      </c>
      <c r="F53" s="31">
        <v>3666.7</v>
      </c>
      <c r="G53" s="31">
        <f t="shared" si="0"/>
        <v>104.88872361119057</v>
      </c>
      <c r="H53" s="31">
        <v>3848.8</v>
      </c>
      <c r="I53" s="31">
        <f>H53/F53*100</f>
        <v>104.96631848801377</v>
      </c>
      <c r="J53" s="31">
        <v>4042.2</v>
      </c>
      <c r="K53" s="31">
        <f>J53/H53*100</f>
        <v>105.02494283932653</v>
      </c>
      <c r="L53" s="64">
        <v>4244.3</v>
      </c>
    </row>
    <row r="54" spans="1:12" ht="16.5" customHeight="1">
      <c r="A54" s="69" t="s">
        <v>155</v>
      </c>
      <c r="B54" s="68" t="s">
        <v>21</v>
      </c>
      <c r="C54" s="61">
        <v>105</v>
      </c>
      <c r="D54" s="62">
        <f>D53*100/C53</f>
        <v>93.87218045112782</v>
      </c>
      <c r="E54" s="62"/>
      <c r="F54" s="62">
        <f>F53*100/D53</f>
        <v>104.88872361119057</v>
      </c>
      <c r="G54" s="62"/>
      <c r="H54" s="62">
        <f>H53*100/F53</f>
        <v>104.96631848801375</v>
      </c>
      <c r="I54" s="62"/>
      <c r="J54" s="62">
        <f>J53*100/H53</f>
        <v>105.02494283932654</v>
      </c>
      <c r="K54" s="62"/>
      <c r="L54" s="66">
        <f>L53*100/J53</f>
        <v>104.99975260996487</v>
      </c>
    </row>
    <row r="55" spans="1:12" ht="21.75" customHeight="1">
      <c r="A55" s="20" t="s">
        <v>141</v>
      </c>
      <c r="B55" s="11" t="s">
        <v>133</v>
      </c>
      <c r="C55" s="41">
        <f>C56</f>
        <v>0</v>
      </c>
      <c r="D55" s="47">
        <f>D56</f>
        <v>67</v>
      </c>
      <c r="E55" s="39">
        <v>0</v>
      </c>
      <c r="F55" s="39">
        <f>F56</f>
        <v>70</v>
      </c>
      <c r="G55" s="39">
        <f t="shared" si="0"/>
        <v>104.4776119402985</v>
      </c>
      <c r="H55" s="39">
        <f>H56</f>
        <v>74</v>
      </c>
      <c r="I55" s="39">
        <f>H55/F55*100</f>
        <v>105.71428571428572</v>
      </c>
      <c r="J55" s="39">
        <f>J56</f>
        <v>78</v>
      </c>
      <c r="K55" s="39">
        <f>J55/H55*100</f>
        <v>105.40540540540539</v>
      </c>
      <c r="L55" s="72">
        <f>L56</f>
        <v>81.9</v>
      </c>
    </row>
    <row r="56" spans="1:12" ht="21.75" customHeight="1">
      <c r="A56" s="21" t="s">
        <v>134</v>
      </c>
      <c r="B56" s="12" t="s">
        <v>133</v>
      </c>
      <c r="C56" s="26">
        <v>0</v>
      </c>
      <c r="D56" s="48">
        <v>67</v>
      </c>
      <c r="E56" s="31">
        <v>0</v>
      </c>
      <c r="F56" s="31">
        <v>70</v>
      </c>
      <c r="G56" s="31">
        <f t="shared" si="0"/>
        <v>104.4776119402985</v>
      </c>
      <c r="H56" s="31">
        <v>74</v>
      </c>
      <c r="I56" s="31">
        <f>H56/F56*100</f>
        <v>105.71428571428572</v>
      </c>
      <c r="J56" s="31">
        <v>78</v>
      </c>
      <c r="K56" s="31">
        <f>J56/H56*100</f>
        <v>105.40540540540539</v>
      </c>
      <c r="L56" s="64">
        <v>81.9</v>
      </c>
    </row>
    <row r="57" spans="1:12" ht="17.25" customHeight="1">
      <c r="A57" s="69" t="s">
        <v>155</v>
      </c>
      <c r="B57" s="68" t="s">
        <v>21</v>
      </c>
      <c r="C57" s="61">
        <v>0</v>
      </c>
      <c r="D57" s="62">
        <v>0</v>
      </c>
      <c r="E57" s="62"/>
      <c r="F57" s="62">
        <f>F56*100/D56</f>
        <v>104.4776119402985</v>
      </c>
      <c r="G57" s="62"/>
      <c r="H57" s="62">
        <f>H56*100/F56</f>
        <v>105.71428571428571</v>
      </c>
      <c r="I57" s="62"/>
      <c r="J57" s="62">
        <f>J56*100/H56</f>
        <v>105.4054054054054</v>
      </c>
      <c r="K57" s="62"/>
      <c r="L57" s="66">
        <f>L56*100/J56</f>
        <v>105.00000000000001</v>
      </c>
    </row>
    <row r="58" spans="1:12" ht="27" customHeight="1">
      <c r="A58" s="20" t="s">
        <v>136</v>
      </c>
      <c r="B58" s="11" t="s">
        <v>133</v>
      </c>
      <c r="C58" s="41">
        <f>C59</f>
        <v>191.8</v>
      </c>
      <c r="D58" s="47">
        <f>D59</f>
        <v>72.5</v>
      </c>
      <c r="E58" s="39">
        <f>D58/C58*100</f>
        <v>37.799791449426486</v>
      </c>
      <c r="F58" s="39">
        <f>F59</f>
        <v>74.2</v>
      </c>
      <c r="G58" s="39">
        <f t="shared" si="0"/>
        <v>102.3448275862069</v>
      </c>
      <c r="H58" s="39">
        <f>H59</f>
        <v>76.2</v>
      </c>
      <c r="I58" s="39">
        <f>H58/F58*100</f>
        <v>102.69541778975741</v>
      </c>
      <c r="J58" s="39">
        <f>J59</f>
        <v>78.8</v>
      </c>
      <c r="K58" s="39">
        <f>J58/H58*100</f>
        <v>103.41207349081365</v>
      </c>
      <c r="L58" s="72">
        <f>L59</f>
        <v>81.2</v>
      </c>
    </row>
    <row r="59" spans="1:12" ht="21.75" customHeight="1">
      <c r="A59" s="21" t="s">
        <v>131</v>
      </c>
      <c r="B59" s="12" t="s">
        <v>133</v>
      </c>
      <c r="C59" s="26">
        <v>191.8</v>
      </c>
      <c r="D59" s="48">
        <v>72.5</v>
      </c>
      <c r="E59" s="31">
        <f>D59/C59*100</f>
        <v>37.799791449426486</v>
      </c>
      <c r="F59" s="31">
        <v>74.2</v>
      </c>
      <c r="G59" s="31">
        <f t="shared" si="0"/>
        <v>102.3448275862069</v>
      </c>
      <c r="H59" s="31">
        <v>76.2</v>
      </c>
      <c r="I59" s="31">
        <f>H59/F59*100</f>
        <v>102.69541778975741</v>
      </c>
      <c r="J59" s="31">
        <v>78.8</v>
      </c>
      <c r="K59" s="31">
        <f>J59/H59*100</f>
        <v>103.41207349081365</v>
      </c>
      <c r="L59" s="64">
        <v>81.2</v>
      </c>
    </row>
    <row r="60" spans="1:12" ht="17.25" customHeight="1">
      <c r="A60" s="69" t="s">
        <v>155</v>
      </c>
      <c r="B60" s="68" t="s">
        <v>21</v>
      </c>
      <c r="C60" s="61">
        <v>50.9</v>
      </c>
      <c r="D60" s="62">
        <f>D59*100/C59</f>
        <v>37.799791449426486</v>
      </c>
      <c r="E60" s="62"/>
      <c r="F60" s="62">
        <f>F59*100/D59</f>
        <v>102.34482758620689</v>
      </c>
      <c r="G60" s="62"/>
      <c r="H60" s="62">
        <f>H59*100/F59</f>
        <v>102.69541778975741</v>
      </c>
      <c r="I60" s="62"/>
      <c r="J60" s="62">
        <f>J59*100/H59</f>
        <v>103.41207349081364</v>
      </c>
      <c r="K60" s="62"/>
      <c r="L60" s="66">
        <f>L59*100/J59</f>
        <v>103.04568527918782</v>
      </c>
    </row>
    <row r="61" spans="1:12" ht="33.75" customHeight="1">
      <c r="A61" s="20" t="s">
        <v>137</v>
      </c>
      <c r="B61" s="11" t="s">
        <v>133</v>
      </c>
      <c r="C61" s="41">
        <f>C62</f>
        <v>9.5</v>
      </c>
      <c r="D61" s="47">
        <f>D62</f>
        <v>13</v>
      </c>
      <c r="E61" s="39">
        <f>D61/C61*100</f>
        <v>136.8421052631579</v>
      </c>
      <c r="F61" s="39">
        <f>F62</f>
        <v>13.5</v>
      </c>
      <c r="G61" s="39">
        <f t="shared" si="0"/>
        <v>103.84615384615385</v>
      </c>
      <c r="H61" s="39">
        <f>H62</f>
        <v>14</v>
      </c>
      <c r="I61" s="39">
        <f>H61/F61*100</f>
        <v>103.7037037037037</v>
      </c>
      <c r="J61" s="39">
        <f>J62</f>
        <v>15</v>
      </c>
      <c r="K61" s="39">
        <f>J61/H61*100</f>
        <v>107.14285714285714</v>
      </c>
      <c r="L61" s="73">
        <f>L62</f>
        <v>16</v>
      </c>
    </row>
    <row r="62" spans="1:12" ht="21.75" customHeight="1">
      <c r="A62" s="21" t="s">
        <v>131</v>
      </c>
      <c r="B62" s="12" t="s">
        <v>133</v>
      </c>
      <c r="C62" s="26">
        <v>9.5</v>
      </c>
      <c r="D62" s="48">
        <v>13</v>
      </c>
      <c r="E62" s="31">
        <f>D62/C62*100</f>
        <v>136.8421052631579</v>
      </c>
      <c r="F62" s="31">
        <v>13.5</v>
      </c>
      <c r="G62" s="31">
        <f t="shared" si="0"/>
        <v>103.84615384615385</v>
      </c>
      <c r="H62" s="31">
        <v>14</v>
      </c>
      <c r="I62" s="31">
        <f>H62/F62*100</f>
        <v>103.7037037037037</v>
      </c>
      <c r="J62" s="31">
        <v>15</v>
      </c>
      <c r="K62" s="31">
        <f>J62/H62*100</f>
        <v>107.14285714285714</v>
      </c>
      <c r="L62" s="70">
        <v>16</v>
      </c>
    </row>
    <row r="63" spans="1:12" ht="17.25" customHeight="1">
      <c r="A63" s="69" t="s">
        <v>155</v>
      </c>
      <c r="B63" s="68" t="s">
        <v>21</v>
      </c>
      <c r="C63" s="61">
        <v>102.2</v>
      </c>
      <c r="D63" s="62">
        <f>D62*100/C62</f>
        <v>136.8421052631579</v>
      </c>
      <c r="E63" s="62"/>
      <c r="F63" s="62">
        <f>F62*100/D62</f>
        <v>103.84615384615384</v>
      </c>
      <c r="G63" s="62"/>
      <c r="H63" s="62">
        <f>H62*100/F62</f>
        <v>103.70370370370371</v>
      </c>
      <c r="I63" s="62"/>
      <c r="J63" s="62">
        <f>J62*100/H62</f>
        <v>107.14285714285714</v>
      </c>
      <c r="K63" s="62"/>
      <c r="L63" s="66">
        <f>L62*100/J62</f>
        <v>106.66666666666667</v>
      </c>
    </row>
    <row r="64" spans="1:12" ht="32.25" customHeight="1">
      <c r="A64" s="20" t="s">
        <v>29</v>
      </c>
      <c r="B64" s="40" t="s">
        <v>25</v>
      </c>
      <c r="C64" s="41">
        <f>C65+C67+C69</f>
        <v>761.8</v>
      </c>
      <c r="D64" s="41">
        <f>D65+D67+D69</f>
        <v>827.1</v>
      </c>
      <c r="E64" s="39">
        <f>D64/C64*100</f>
        <v>108.57180362299816</v>
      </c>
      <c r="F64" s="39">
        <f>F65+F67+F69</f>
        <v>860.9000000000001</v>
      </c>
      <c r="G64" s="39">
        <f>F64/D64*100</f>
        <v>104.08656752508767</v>
      </c>
      <c r="H64" s="39">
        <f>H65+H67+H69</f>
        <v>911.5999999999999</v>
      </c>
      <c r="I64" s="39">
        <f>H64/F64*100</f>
        <v>105.8891857358578</v>
      </c>
      <c r="J64" s="39">
        <f>J65+J67+J69</f>
        <v>939.1</v>
      </c>
      <c r="K64" s="39">
        <f>K65+K67+K69</f>
        <v>309.03188051003485</v>
      </c>
      <c r="L64" s="39">
        <f>L65+L67+L69</f>
        <v>967.0999999999999</v>
      </c>
    </row>
    <row r="65" spans="1:12" ht="18" customHeight="1">
      <c r="A65" s="21" t="s">
        <v>101</v>
      </c>
      <c r="B65" s="9" t="s">
        <v>25</v>
      </c>
      <c r="C65" s="26">
        <v>168.4</v>
      </c>
      <c r="D65" s="31">
        <v>182.8</v>
      </c>
      <c r="E65" s="31">
        <f>D65/C65*100</f>
        <v>108.55106888361045</v>
      </c>
      <c r="F65" s="31">
        <v>190.3</v>
      </c>
      <c r="G65" s="31">
        <f>F65/D65*100</f>
        <v>104.10284463894968</v>
      </c>
      <c r="H65" s="31">
        <v>201.5</v>
      </c>
      <c r="I65" s="31">
        <f>H65/F65*100</f>
        <v>105.88544403573306</v>
      </c>
      <c r="J65" s="31">
        <v>207.5</v>
      </c>
      <c r="K65" s="31">
        <f>J65/H65*100</f>
        <v>102.97766749379653</v>
      </c>
      <c r="L65" s="64">
        <v>213.7</v>
      </c>
    </row>
    <row r="66" spans="1:12" ht="18" customHeight="1">
      <c r="A66" s="69" t="s">
        <v>155</v>
      </c>
      <c r="B66" s="68" t="s">
        <v>21</v>
      </c>
      <c r="C66" s="61">
        <v>104.5</v>
      </c>
      <c r="D66" s="62">
        <f>D65*100/C65</f>
        <v>108.55106888361044</v>
      </c>
      <c r="E66" s="62"/>
      <c r="F66" s="62">
        <f>F65*100/D65</f>
        <v>104.10284463894966</v>
      </c>
      <c r="G66" s="62"/>
      <c r="H66" s="62">
        <f>H65*100/F65</f>
        <v>105.88544403573304</v>
      </c>
      <c r="I66" s="62"/>
      <c r="J66" s="62">
        <f>J65*100/H65</f>
        <v>102.97766749379653</v>
      </c>
      <c r="K66" s="62"/>
      <c r="L66" s="66">
        <f>L65*100/J65</f>
        <v>102.98795180722891</v>
      </c>
    </row>
    <row r="67" spans="1:12" ht="18" customHeight="1">
      <c r="A67" s="21" t="s">
        <v>30</v>
      </c>
      <c r="B67" s="9" t="s">
        <v>25</v>
      </c>
      <c r="C67" s="26">
        <v>237.7</v>
      </c>
      <c r="D67" s="31">
        <v>258</v>
      </c>
      <c r="E67" s="31">
        <f>D67/C67*100</f>
        <v>108.54017669331091</v>
      </c>
      <c r="F67" s="31">
        <v>268.6</v>
      </c>
      <c r="G67" s="31">
        <f>F67/D67*100</f>
        <v>104.10852713178296</v>
      </c>
      <c r="H67" s="31">
        <v>284.4</v>
      </c>
      <c r="I67" s="31">
        <f>H67/F67*100</f>
        <v>105.88235294117645</v>
      </c>
      <c r="J67" s="31">
        <v>293</v>
      </c>
      <c r="K67" s="31">
        <f>J67/H67*100</f>
        <v>103.02390998593532</v>
      </c>
      <c r="L67" s="64">
        <v>301.7</v>
      </c>
    </row>
    <row r="68" spans="1:12" ht="18" customHeight="1">
      <c r="A68" s="69" t="s">
        <v>155</v>
      </c>
      <c r="B68" s="68" t="s">
        <v>21</v>
      </c>
      <c r="C68" s="61">
        <v>101.1</v>
      </c>
      <c r="D68" s="62">
        <f>D67*100/C67</f>
        <v>108.5401766933109</v>
      </c>
      <c r="E68" s="62"/>
      <c r="F68" s="62">
        <f>F67*100/D67</f>
        <v>104.10852713178296</v>
      </c>
      <c r="G68" s="62"/>
      <c r="H68" s="62">
        <f>H67*100/F67</f>
        <v>105.88235294117645</v>
      </c>
      <c r="I68" s="62"/>
      <c r="J68" s="62">
        <f>J67*100/H67</f>
        <v>103.0239099859353</v>
      </c>
      <c r="K68" s="62"/>
      <c r="L68" s="66">
        <f>L67*100/J67</f>
        <v>102.96928327645051</v>
      </c>
    </row>
    <row r="69" spans="1:12" ht="18" customHeight="1">
      <c r="A69" s="21" t="s">
        <v>31</v>
      </c>
      <c r="B69" s="9" t="s">
        <v>25</v>
      </c>
      <c r="C69" s="26">
        <v>355.7</v>
      </c>
      <c r="D69" s="31">
        <v>386.3</v>
      </c>
      <c r="E69" s="31">
        <f>D69/C69*100</f>
        <v>108.60275513072814</v>
      </c>
      <c r="F69" s="31">
        <v>402</v>
      </c>
      <c r="G69" s="31">
        <f>F69/D69*100</f>
        <v>104.06419880921563</v>
      </c>
      <c r="H69" s="31">
        <v>425.7</v>
      </c>
      <c r="I69" s="31">
        <f>H69/F69*100</f>
        <v>105.8955223880597</v>
      </c>
      <c r="J69" s="31">
        <v>438.6</v>
      </c>
      <c r="K69" s="31">
        <f>J69/H69*100</f>
        <v>103.03030303030303</v>
      </c>
      <c r="L69" s="64">
        <v>451.7</v>
      </c>
    </row>
    <row r="70" spans="1:12" ht="18" customHeight="1">
      <c r="A70" s="69" t="s">
        <v>155</v>
      </c>
      <c r="B70" s="68" t="s">
        <v>21</v>
      </c>
      <c r="C70" s="61">
        <v>196.1</v>
      </c>
      <c r="D70" s="62">
        <f>D69*100/C69</f>
        <v>108.60275513072814</v>
      </c>
      <c r="E70" s="62"/>
      <c r="F70" s="62">
        <f>F69*100/D69</f>
        <v>104.06419880921563</v>
      </c>
      <c r="G70" s="62"/>
      <c r="H70" s="62">
        <f>H69*100/F69</f>
        <v>105.8955223880597</v>
      </c>
      <c r="I70" s="62"/>
      <c r="J70" s="62">
        <f>J69*100/H69</f>
        <v>103.03030303030303</v>
      </c>
      <c r="K70" s="62"/>
      <c r="L70" s="66">
        <f>L69*100/J69</f>
        <v>102.98677610579115</v>
      </c>
    </row>
    <row r="71" spans="1:12" ht="25.5">
      <c r="A71" s="20" t="s">
        <v>1</v>
      </c>
      <c r="B71" s="11"/>
      <c r="C71" s="28"/>
      <c r="D71" s="31"/>
      <c r="E71" s="31"/>
      <c r="F71" s="31"/>
      <c r="G71" s="31"/>
      <c r="H71" s="31"/>
      <c r="I71" s="31"/>
      <c r="J71" s="31"/>
      <c r="K71" s="31"/>
      <c r="L71" s="64"/>
    </row>
    <row r="72" spans="1:12" ht="16.5" customHeight="1">
      <c r="A72" s="20" t="s">
        <v>32</v>
      </c>
      <c r="B72" s="11" t="s">
        <v>33</v>
      </c>
      <c r="C72" s="28">
        <f>C75+C77+C79</f>
        <v>2.66</v>
      </c>
      <c r="D72" s="28">
        <f>D75+D77+D79</f>
        <v>2.6999999999999997</v>
      </c>
      <c r="E72" s="39">
        <f>D72/C72*100</f>
        <v>101.50375939849623</v>
      </c>
      <c r="F72" s="39">
        <f>F75+F77+F79</f>
        <v>2.73</v>
      </c>
      <c r="G72" s="39">
        <f>F72/D72*100</f>
        <v>101.11111111111113</v>
      </c>
      <c r="H72" s="39">
        <f>H75+H77+H79</f>
        <v>2.73</v>
      </c>
      <c r="I72" s="39">
        <f>H72/F72*100</f>
        <v>100</v>
      </c>
      <c r="J72" s="39">
        <f>J75+J77+J79</f>
        <v>2.75</v>
      </c>
      <c r="K72" s="39">
        <f>K75+K77+K79</f>
        <v>300.85836909871244</v>
      </c>
      <c r="L72" s="39">
        <f>L75+L77+L79</f>
        <v>2.82</v>
      </c>
    </row>
    <row r="73" spans="1:12" ht="16.5" customHeight="1">
      <c r="A73" s="69" t="s">
        <v>155</v>
      </c>
      <c r="B73" s="68" t="s">
        <v>21</v>
      </c>
      <c r="C73" s="61">
        <v>100</v>
      </c>
      <c r="D73" s="62">
        <f>D72*100/C72</f>
        <v>101.50375939849623</v>
      </c>
      <c r="E73" s="62"/>
      <c r="F73" s="62">
        <f>F72*100/D72</f>
        <v>101.11111111111111</v>
      </c>
      <c r="G73" s="62"/>
      <c r="H73" s="62">
        <f>H72*100/F72</f>
        <v>100</v>
      </c>
      <c r="I73" s="62"/>
      <c r="J73" s="62">
        <f>J72*100/H72</f>
        <v>100.73260073260073</v>
      </c>
      <c r="K73" s="62"/>
      <c r="L73" s="66">
        <f>L72*100/J72</f>
        <v>102.54545454545455</v>
      </c>
    </row>
    <row r="74" spans="1:12" ht="12.75">
      <c r="A74" s="21" t="s">
        <v>34</v>
      </c>
      <c r="B74" s="12"/>
      <c r="C74" s="29"/>
      <c r="D74" s="31"/>
      <c r="E74" s="31"/>
      <c r="F74" s="31"/>
      <c r="G74" s="31"/>
      <c r="H74" s="31"/>
      <c r="I74" s="31"/>
      <c r="J74" s="31"/>
      <c r="K74" s="31"/>
      <c r="L74" s="64"/>
    </row>
    <row r="75" spans="1:12" ht="12.75">
      <c r="A75" s="21" t="s">
        <v>115</v>
      </c>
      <c r="B75" s="12" t="s">
        <v>33</v>
      </c>
      <c r="C75" s="35">
        <v>0.14</v>
      </c>
      <c r="D75" s="31">
        <v>0.3</v>
      </c>
      <c r="E75" s="31">
        <f>D75/C75*100</f>
        <v>214.28571428571428</v>
      </c>
      <c r="F75" s="31">
        <v>0.3</v>
      </c>
      <c r="G75" s="31">
        <f>F75/D75*100</f>
        <v>100</v>
      </c>
      <c r="H75" s="31">
        <v>0.3</v>
      </c>
      <c r="I75" s="31">
        <f>H75/F75*100</f>
        <v>100</v>
      </c>
      <c r="J75" s="31">
        <v>0.3</v>
      </c>
      <c r="K75" s="31">
        <f>J75/H75*100</f>
        <v>100</v>
      </c>
      <c r="L75" s="64">
        <v>0.32</v>
      </c>
    </row>
    <row r="76" spans="1:12" ht="12.75">
      <c r="A76" s="69" t="s">
        <v>155</v>
      </c>
      <c r="B76" s="68" t="s">
        <v>21</v>
      </c>
      <c r="C76" s="61">
        <v>100</v>
      </c>
      <c r="D76" s="62">
        <f>D75*100/C75</f>
        <v>214.28571428571428</v>
      </c>
      <c r="E76" s="62"/>
      <c r="F76" s="62">
        <f>F75*100/D75</f>
        <v>100</v>
      </c>
      <c r="G76" s="62"/>
      <c r="H76" s="62">
        <f>H75*100/F75</f>
        <v>100</v>
      </c>
      <c r="I76" s="62"/>
      <c r="J76" s="62">
        <f>J75*100/H75</f>
        <v>100</v>
      </c>
      <c r="K76" s="62"/>
      <c r="L76" s="66">
        <f>L75*100/J75</f>
        <v>106.66666666666667</v>
      </c>
    </row>
    <row r="77" spans="1:12" ht="12.75">
      <c r="A77" s="21" t="s">
        <v>30</v>
      </c>
      <c r="B77" s="12" t="s">
        <v>33</v>
      </c>
      <c r="C77" s="29">
        <v>2.42</v>
      </c>
      <c r="D77" s="31">
        <v>2.3</v>
      </c>
      <c r="E77" s="31">
        <f>D77/C77*100</f>
        <v>95.04132231404958</v>
      </c>
      <c r="F77" s="31">
        <v>2.33</v>
      </c>
      <c r="G77" s="31">
        <f>F77/D77*100</f>
        <v>101.30434782608697</v>
      </c>
      <c r="H77" s="31">
        <v>2.33</v>
      </c>
      <c r="I77" s="31">
        <f>H77/F77*100</f>
        <v>100</v>
      </c>
      <c r="J77" s="31">
        <v>2.35</v>
      </c>
      <c r="K77" s="31">
        <f>J77/H77*100</f>
        <v>100.85836909871244</v>
      </c>
      <c r="L77" s="64">
        <v>2.4</v>
      </c>
    </row>
    <row r="78" spans="1:12" ht="12.75">
      <c r="A78" s="69" t="s">
        <v>155</v>
      </c>
      <c r="B78" s="68" t="s">
        <v>21</v>
      </c>
      <c r="C78" s="61">
        <v>100</v>
      </c>
      <c r="D78" s="62">
        <f>D77*100/C77</f>
        <v>95.04132231404958</v>
      </c>
      <c r="E78" s="62"/>
      <c r="F78" s="62">
        <f>F77*100/D77</f>
        <v>101.30434782608697</v>
      </c>
      <c r="G78" s="62"/>
      <c r="H78" s="62">
        <f>H77*100/F77</f>
        <v>100</v>
      </c>
      <c r="I78" s="62"/>
      <c r="J78" s="62">
        <f>J77*100/H77</f>
        <v>100.85836909871244</v>
      </c>
      <c r="K78" s="62"/>
      <c r="L78" s="66">
        <f>L77*100/J77</f>
        <v>102.12765957446808</v>
      </c>
    </row>
    <row r="79" spans="1:12" ht="12.75">
      <c r="A79" s="21" t="s">
        <v>31</v>
      </c>
      <c r="B79" s="12" t="s">
        <v>33</v>
      </c>
      <c r="C79" s="29">
        <v>0.1</v>
      </c>
      <c r="D79" s="31">
        <v>0.1</v>
      </c>
      <c r="E79" s="31">
        <f>D79/C79*100</f>
        <v>100</v>
      </c>
      <c r="F79" s="31">
        <v>0.1</v>
      </c>
      <c r="G79" s="31">
        <f>F79/D79*100</f>
        <v>100</v>
      </c>
      <c r="H79" s="31">
        <v>0.1</v>
      </c>
      <c r="I79" s="31">
        <f>H79/F79*100</f>
        <v>100</v>
      </c>
      <c r="J79" s="31">
        <v>0.1</v>
      </c>
      <c r="K79" s="31">
        <f>J79/H79*100</f>
        <v>100</v>
      </c>
      <c r="L79" s="64">
        <v>0.1</v>
      </c>
    </row>
    <row r="80" spans="1:12" ht="12.75">
      <c r="A80" s="69" t="s">
        <v>155</v>
      </c>
      <c r="B80" s="68" t="s">
        <v>21</v>
      </c>
      <c r="C80" s="61">
        <v>0</v>
      </c>
      <c r="D80" s="62">
        <f>D79*100/C79</f>
        <v>100</v>
      </c>
      <c r="E80" s="62"/>
      <c r="F80" s="62">
        <f>F79*100/D79</f>
        <v>100</v>
      </c>
      <c r="G80" s="62"/>
      <c r="H80" s="62">
        <f>H79*100/F79</f>
        <v>100</v>
      </c>
      <c r="I80" s="62"/>
      <c r="J80" s="62">
        <f>J79*100/H79</f>
        <v>100</v>
      </c>
      <c r="K80" s="62"/>
      <c r="L80" s="66">
        <f>L79*100/J79</f>
        <v>100</v>
      </c>
    </row>
    <row r="81" spans="1:12" ht="18" customHeight="1">
      <c r="A81" s="20" t="s">
        <v>148</v>
      </c>
      <c r="B81" s="11" t="s">
        <v>33</v>
      </c>
      <c r="C81" s="28">
        <f>C83</f>
        <v>0.2</v>
      </c>
      <c r="D81" s="28">
        <f>D83</f>
        <v>0.44</v>
      </c>
      <c r="E81" s="39">
        <f>D81/C81*100</f>
        <v>219.99999999999997</v>
      </c>
      <c r="F81" s="39">
        <f>F83</f>
        <v>0.44</v>
      </c>
      <c r="G81" s="39">
        <f>F81/D81*100</f>
        <v>100</v>
      </c>
      <c r="H81" s="39">
        <f>H83</f>
        <v>0.44</v>
      </c>
      <c r="I81" s="39">
        <f>H81/F81*100</f>
        <v>100</v>
      </c>
      <c r="J81" s="39">
        <f>J83</f>
        <v>0.44</v>
      </c>
      <c r="K81" s="39">
        <f>K83</f>
        <v>100</v>
      </c>
      <c r="L81" s="39">
        <f>L83</f>
        <v>0.4</v>
      </c>
    </row>
    <row r="82" spans="1:12" ht="18" customHeight="1">
      <c r="A82" s="69" t="s">
        <v>155</v>
      </c>
      <c r="B82" s="68" t="s">
        <v>21</v>
      </c>
      <c r="C82" s="61">
        <v>0</v>
      </c>
      <c r="D82" s="62">
        <f>D81*100/C81</f>
        <v>220</v>
      </c>
      <c r="E82" s="62"/>
      <c r="F82" s="62">
        <f>F81*100/D81</f>
        <v>100</v>
      </c>
      <c r="G82" s="62"/>
      <c r="H82" s="62">
        <f>H81*100/F81</f>
        <v>100</v>
      </c>
      <c r="I82" s="62"/>
      <c r="J82" s="62">
        <f>J81*100/H81</f>
        <v>100</v>
      </c>
      <c r="K82" s="62"/>
      <c r="L82" s="66">
        <f>L81*100/J81</f>
        <v>90.9090909090909</v>
      </c>
    </row>
    <row r="83" spans="1:12" ht="12.75">
      <c r="A83" s="21" t="s">
        <v>30</v>
      </c>
      <c r="B83" s="12" t="s">
        <v>33</v>
      </c>
      <c r="C83" s="29">
        <v>0.2</v>
      </c>
      <c r="D83" s="31">
        <v>0.44</v>
      </c>
      <c r="E83" s="31">
        <f>D83/C83*100</f>
        <v>219.99999999999997</v>
      </c>
      <c r="F83" s="31">
        <v>0.44</v>
      </c>
      <c r="G83" s="31">
        <f>F83/D83*100</f>
        <v>100</v>
      </c>
      <c r="H83" s="31">
        <v>0.44</v>
      </c>
      <c r="I83" s="31">
        <f>H83/F83*100</f>
        <v>100</v>
      </c>
      <c r="J83" s="31">
        <v>0.44</v>
      </c>
      <c r="K83" s="31">
        <f>J83/H83*100</f>
        <v>100</v>
      </c>
      <c r="L83" s="64">
        <v>0.4</v>
      </c>
    </row>
    <row r="84" spans="1:12" ht="12.75">
      <c r="A84" s="69" t="s">
        <v>155</v>
      </c>
      <c r="B84" s="68" t="s">
        <v>21</v>
      </c>
      <c r="C84" s="61">
        <v>0</v>
      </c>
      <c r="D84" s="62">
        <f>D83*100/C83</f>
        <v>220</v>
      </c>
      <c r="E84" s="62"/>
      <c r="F84" s="62">
        <f>F83*100/D83</f>
        <v>100</v>
      </c>
      <c r="G84" s="62"/>
      <c r="H84" s="62">
        <f>H83*100/F83</f>
        <v>100</v>
      </c>
      <c r="I84" s="62"/>
      <c r="J84" s="62">
        <f>J83*100/H83</f>
        <v>100</v>
      </c>
      <c r="K84" s="62"/>
      <c r="L84" s="66">
        <f>L83*100/J83</f>
        <v>90.9090909090909</v>
      </c>
    </row>
    <row r="85" spans="1:12" ht="12.75">
      <c r="A85" s="20" t="s">
        <v>35</v>
      </c>
      <c r="B85" s="11" t="s">
        <v>33</v>
      </c>
      <c r="C85" s="38">
        <f>C88+C90</f>
        <v>0.9299999999999999</v>
      </c>
      <c r="D85" s="38">
        <f>D88+D90</f>
        <v>0.9299999999999999</v>
      </c>
      <c r="E85" s="39">
        <f>D85/C85*100</f>
        <v>100</v>
      </c>
      <c r="F85" s="39">
        <f>F88+F90</f>
        <v>0.9299999999999999</v>
      </c>
      <c r="G85" s="39">
        <f>F85/D85*100</f>
        <v>100</v>
      </c>
      <c r="H85" s="39">
        <f>H88+H90</f>
        <v>0.94</v>
      </c>
      <c r="I85" s="39">
        <f>H85/F85*100</f>
        <v>101.0752688172043</v>
      </c>
      <c r="J85" s="39">
        <f>J88+J90</f>
        <v>0.94</v>
      </c>
      <c r="K85" s="39">
        <f>K88+K90</f>
        <v>200</v>
      </c>
      <c r="L85" s="39">
        <f>L88+L90</f>
        <v>0.96</v>
      </c>
    </row>
    <row r="86" spans="1:12" ht="12.75">
      <c r="A86" s="69" t="s">
        <v>155</v>
      </c>
      <c r="B86" s="68" t="s">
        <v>21</v>
      </c>
      <c r="C86" s="61">
        <v>100</v>
      </c>
      <c r="D86" s="62">
        <f>D85*100/C85</f>
        <v>100</v>
      </c>
      <c r="E86" s="62"/>
      <c r="F86" s="62">
        <f>F85*100/D85</f>
        <v>100</v>
      </c>
      <c r="G86" s="62"/>
      <c r="H86" s="62">
        <f>H85*100/F85</f>
        <v>101.0752688172043</v>
      </c>
      <c r="I86" s="62"/>
      <c r="J86" s="62">
        <f>J85*100/H85</f>
        <v>100</v>
      </c>
      <c r="K86" s="62"/>
      <c r="L86" s="66">
        <f>L85*100/J85</f>
        <v>102.1276595744681</v>
      </c>
    </row>
    <row r="87" spans="1:12" ht="15" customHeight="1">
      <c r="A87" s="21" t="s">
        <v>34</v>
      </c>
      <c r="B87" s="12"/>
      <c r="C87" s="29"/>
      <c r="D87" s="31"/>
      <c r="E87" s="31"/>
      <c r="F87" s="31"/>
      <c r="G87" s="31"/>
      <c r="H87" s="31"/>
      <c r="I87" s="31"/>
      <c r="J87" s="31"/>
      <c r="K87" s="31"/>
      <c r="L87" s="64"/>
    </row>
    <row r="88" spans="1:12" ht="12.75">
      <c r="A88" s="21" t="s">
        <v>30</v>
      </c>
      <c r="B88" s="12" t="s">
        <v>33</v>
      </c>
      <c r="C88" s="29">
        <v>0.3</v>
      </c>
      <c r="D88" s="31">
        <v>0.3</v>
      </c>
      <c r="E88" s="31">
        <f>D88/C88*100</f>
        <v>100</v>
      </c>
      <c r="F88" s="31">
        <v>0.3</v>
      </c>
      <c r="G88" s="31">
        <f>F88/D88*100</f>
        <v>100</v>
      </c>
      <c r="H88" s="36">
        <v>0.31</v>
      </c>
      <c r="I88" s="31">
        <f>H88/F88*100</f>
        <v>103.33333333333334</v>
      </c>
      <c r="J88" s="36">
        <v>0.31</v>
      </c>
      <c r="K88" s="31">
        <f>J88/H88*100</f>
        <v>100</v>
      </c>
      <c r="L88" s="64">
        <v>0.32</v>
      </c>
    </row>
    <row r="89" spans="1:12" ht="12.75">
      <c r="A89" s="69" t="s">
        <v>155</v>
      </c>
      <c r="B89" s="68" t="s">
        <v>21</v>
      </c>
      <c r="C89" s="61">
        <v>0</v>
      </c>
      <c r="D89" s="62">
        <f>D88*100/C88</f>
        <v>100</v>
      </c>
      <c r="E89" s="62"/>
      <c r="F89" s="62">
        <f>F88*100/D88</f>
        <v>100</v>
      </c>
      <c r="G89" s="62"/>
      <c r="H89" s="62">
        <f>H88*100/F88</f>
        <v>103.33333333333334</v>
      </c>
      <c r="I89" s="62"/>
      <c r="J89" s="62">
        <f>J88*100/H88</f>
        <v>100</v>
      </c>
      <c r="K89" s="62"/>
      <c r="L89" s="66">
        <f>L88*100/J88</f>
        <v>103.22580645161291</v>
      </c>
    </row>
    <row r="90" spans="1:12" ht="15.75" customHeight="1">
      <c r="A90" s="21" t="s">
        <v>31</v>
      </c>
      <c r="B90" s="12" t="s">
        <v>33</v>
      </c>
      <c r="C90" s="35">
        <v>0.63</v>
      </c>
      <c r="D90" s="37">
        <v>0.63</v>
      </c>
      <c r="E90" s="31">
        <f>D90/C90*100</f>
        <v>100</v>
      </c>
      <c r="F90" s="37">
        <v>0.63</v>
      </c>
      <c r="G90" s="31">
        <f>F90/D90*100</f>
        <v>100</v>
      </c>
      <c r="H90" s="36">
        <v>0.63</v>
      </c>
      <c r="I90" s="31">
        <f>H90/F90*100</f>
        <v>100</v>
      </c>
      <c r="J90" s="36">
        <v>0.63</v>
      </c>
      <c r="K90" s="31">
        <f>J90/H90*100</f>
        <v>100</v>
      </c>
      <c r="L90" s="64">
        <v>0.64</v>
      </c>
    </row>
    <row r="91" spans="1:12" ht="15.75" customHeight="1">
      <c r="A91" s="69" t="s">
        <v>155</v>
      </c>
      <c r="B91" s="68" t="s">
        <v>21</v>
      </c>
      <c r="C91" s="61">
        <v>100</v>
      </c>
      <c r="D91" s="62">
        <f>D90*100/C90</f>
        <v>100</v>
      </c>
      <c r="E91" s="62"/>
      <c r="F91" s="62">
        <f>F90*100/D90</f>
        <v>100</v>
      </c>
      <c r="G91" s="62"/>
      <c r="H91" s="62">
        <f>H90*100/F90</f>
        <v>100</v>
      </c>
      <c r="I91" s="62"/>
      <c r="J91" s="62">
        <f>J90*100/H90</f>
        <v>100</v>
      </c>
      <c r="K91" s="62"/>
      <c r="L91" s="66">
        <f>L90*100/J90</f>
        <v>101.58730158730158</v>
      </c>
    </row>
    <row r="92" spans="1:12" ht="15.75" customHeight="1">
      <c r="A92" s="20" t="s">
        <v>36</v>
      </c>
      <c r="B92" s="11" t="s">
        <v>33</v>
      </c>
      <c r="C92" s="38">
        <f>C95+C97</f>
        <v>1.78</v>
      </c>
      <c r="D92" s="38">
        <f>D95+D97</f>
        <v>1.79</v>
      </c>
      <c r="E92" s="39">
        <f>D92/C92*100</f>
        <v>100.56179775280899</v>
      </c>
      <c r="F92" s="50">
        <f>F95+F97</f>
        <v>1.81</v>
      </c>
      <c r="G92" s="39">
        <f>F92/D92*100</f>
        <v>101.1173184357542</v>
      </c>
      <c r="H92" s="39">
        <f>H95+H97</f>
        <v>1.86</v>
      </c>
      <c r="I92" s="39">
        <f>H92/F92*100</f>
        <v>102.76243093922652</v>
      </c>
      <c r="J92" s="39">
        <f>J95+J97</f>
        <v>1.8800000000000001</v>
      </c>
      <c r="K92" s="39">
        <f>K95+K97</f>
        <v>233.33333333333334</v>
      </c>
      <c r="L92" s="39">
        <f>L95+L97</f>
        <v>1.99</v>
      </c>
    </row>
    <row r="93" spans="1:12" ht="15.75" customHeight="1">
      <c r="A93" s="69" t="s">
        <v>155</v>
      </c>
      <c r="B93" s="68" t="s">
        <v>21</v>
      </c>
      <c r="C93" s="61">
        <v>114.6</v>
      </c>
      <c r="D93" s="62">
        <f>D92*100/C92</f>
        <v>100.56179775280899</v>
      </c>
      <c r="E93" s="62"/>
      <c r="F93" s="62">
        <f>F92*100/D92</f>
        <v>101.11731843575419</v>
      </c>
      <c r="G93" s="62"/>
      <c r="H93" s="62">
        <f>H92*100/F92</f>
        <v>102.76243093922652</v>
      </c>
      <c r="I93" s="62"/>
      <c r="J93" s="62">
        <f>J92*100/H92</f>
        <v>101.07526881720429</v>
      </c>
      <c r="K93" s="62"/>
      <c r="L93" s="66">
        <f>L92*100/J92</f>
        <v>105.85106382978722</v>
      </c>
    </row>
    <row r="94" spans="1:12" ht="12.75">
      <c r="A94" s="21" t="s">
        <v>34</v>
      </c>
      <c r="B94" s="12"/>
      <c r="C94" s="29"/>
      <c r="D94" s="31"/>
      <c r="E94" s="31"/>
      <c r="F94" s="31"/>
      <c r="G94" s="31"/>
      <c r="H94" s="31"/>
      <c r="I94" s="31"/>
      <c r="J94" s="31"/>
      <c r="K94" s="31"/>
      <c r="L94" s="64"/>
    </row>
    <row r="95" spans="1:12" ht="12.75">
      <c r="A95" s="21" t="s">
        <v>30</v>
      </c>
      <c r="B95" s="12" t="s">
        <v>33</v>
      </c>
      <c r="C95" s="35">
        <v>0.01</v>
      </c>
      <c r="D95" s="36">
        <v>0.02</v>
      </c>
      <c r="E95" s="31">
        <f>D95/C95*100</f>
        <v>200</v>
      </c>
      <c r="F95" s="36">
        <v>0.04</v>
      </c>
      <c r="G95" s="31">
        <f>F95/D95*100</f>
        <v>200</v>
      </c>
      <c r="H95" s="36">
        <v>0.06</v>
      </c>
      <c r="I95" s="31">
        <f>H95/F95*100</f>
        <v>150</v>
      </c>
      <c r="J95" s="36">
        <v>0.08</v>
      </c>
      <c r="K95" s="31">
        <f>J95/H95*100</f>
        <v>133.33333333333334</v>
      </c>
      <c r="L95" s="64">
        <v>0.09</v>
      </c>
    </row>
    <row r="96" spans="1:12" ht="12.75">
      <c r="A96" s="69" t="s">
        <v>155</v>
      </c>
      <c r="B96" s="68" t="s">
        <v>21</v>
      </c>
      <c r="C96" s="61">
        <v>0</v>
      </c>
      <c r="D96" s="62">
        <f>D95*100/C95</f>
        <v>200</v>
      </c>
      <c r="E96" s="62"/>
      <c r="F96" s="62">
        <f>F95*100/D95</f>
        <v>200</v>
      </c>
      <c r="G96" s="62"/>
      <c r="H96" s="62">
        <f>H95*100/F95</f>
        <v>150</v>
      </c>
      <c r="I96" s="62"/>
      <c r="J96" s="62">
        <f>J95*100/H95</f>
        <v>133.33333333333334</v>
      </c>
      <c r="K96" s="62"/>
      <c r="L96" s="66">
        <f>L95*100/J95</f>
        <v>112.5</v>
      </c>
    </row>
    <row r="97" spans="1:12" ht="12.75">
      <c r="A97" s="21" t="s">
        <v>31</v>
      </c>
      <c r="B97" s="12" t="s">
        <v>33</v>
      </c>
      <c r="C97" s="29">
        <v>1.77</v>
      </c>
      <c r="D97" s="31">
        <v>1.77</v>
      </c>
      <c r="E97" s="31">
        <f>D97/C97*100</f>
        <v>100</v>
      </c>
      <c r="F97" s="31">
        <v>1.77</v>
      </c>
      <c r="G97" s="31">
        <f>F97/D97*100</f>
        <v>100</v>
      </c>
      <c r="H97" s="31">
        <v>1.8</v>
      </c>
      <c r="I97" s="31">
        <f>H97/F97*100</f>
        <v>101.69491525423729</v>
      </c>
      <c r="J97" s="31">
        <v>1.8</v>
      </c>
      <c r="K97" s="31">
        <f>J97/H97*100</f>
        <v>100</v>
      </c>
      <c r="L97" s="64">
        <v>1.9</v>
      </c>
    </row>
    <row r="98" spans="1:12" ht="12.75">
      <c r="A98" s="69" t="s">
        <v>155</v>
      </c>
      <c r="B98" s="68" t="s">
        <v>21</v>
      </c>
      <c r="C98" s="61">
        <v>114.7</v>
      </c>
      <c r="D98" s="62">
        <f>D97*100/C97</f>
        <v>100</v>
      </c>
      <c r="E98" s="62"/>
      <c r="F98" s="62">
        <f>F97*100/D97</f>
        <v>100</v>
      </c>
      <c r="G98" s="62"/>
      <c r="H98" s="62">
        <f>H97*100/F97</f>
        <v>101.69491525423729</v>
      </c>
      <c r="I98" s="62"/>
      <c r="J98" s="62">
        <f>J97*100/H97</f>
        <v>100</v>
      </c>
      <c r="K98" s="62"/>
      <c r="L98" s="66">
        <f>L97*100/J97</f>
        <v>105.55555555555556</v>
      </c>
    </row>
    <row r="99" spans="1:12" ht="12.75">
      <c r="A99" s="20" t="s">
        <v>37</v>
      </c>
      <c r="B99" s="11" t="s">
        <v>33</v>
      </c>
      <c r="C99" s="38">
        <f>C102+C104</f>
        <v>1.58</v>
      </c>
      <c r="D99" s="38">
        <f>D102+D104</f>
        <v>1.59</v>
      </c>
      <c r="E99" s="39">
        <f>D99/C99*100</f>
        <v>100.63291139240506</v>
      </c>
      <c r="F99" s="39">
        <f>F102+F104</f>
        <v>1.6400000000000001</v>
      </c>
      <c r="G99" s="39">
        <f>F99/D99*100</f>
        <v>103.14465408805032</v>
      </c>
      <c r="H99" s="39">
        <f>H102+H104</f>
        <v>1.6400000000000001</v>
      </c>
      <c r="I99" s="39">
        <f>H99/F99*100</f>
        <v>100</v>
      </c>
      <c r="J99" s="39">
        <f>J102+J104</f>
        <v>1.6400000000000001</v>
      </c>
      <c r="K99" s="39">
        <f>K102+K104</f>
        <v>200</v>
      </c>
      <c r="L99" s="39">
        <f>L102+L104</f>
        <v>1.66</v>
      </c>
    </row>
    <row r="100" spans="1:12" ht="12.75">
      <c r="A100" s="69" t="s">
        <v>155</v>
      </c>
      <c r="B100" s="68" t="s">
        <v>21</v>
      </c>
      <c r="C100" s="61">
        <v>102.9</v>
      </c>
      <c r="D100" s="62">
        <f>D99*100/C99</f>
        <v>100.63291139240506</v>
      </c>
      <c r="E100" s="62"/>
      <c r="F100" s="62">
        <f>F99*100/D99</f>
        <v>103.1446540880503</v>
      </c>
      <c r="G100" s="62"/>
      <c r="H100" s="62">
        <f>H99*100/F99</f>
        <v>99.99999999999999</v>
      </c>
      <c r="I100" s="62"/>
      <c r="J100" s="62">
        <f>J99*100/H99</f>
        <v>99.99999999999999</v>
      </c>
      <c r="K100" s="62"/>
      <c r="L100" s="66">
        <f>L99*100/J99</f>
        <v>101.21951219512195</v>
      </c>
    </row>
    <row r="101" spans="1:12" ht="16.5" customHeight="1">
      <c r="A101" s="21" t="s">
        <v>34</v>
      </c>
      <c r="B101" s="11"/>
      <c r="C101" s="28"/>
      <c r="D101" s="31"/>
      <c r="E101" s="31"/>
      <c r="F101" s="31"/>
      <c r="G101" s="31"/>
      <c r="H101" s="31"/>
      <c r="I101" s="31"/>
      <c r="J101" s="31"/>
      <c r="K101" s="31"/>
      <c r="L101" s="64"/>
    </row>
    <row r="102" spans="1:12" ht="12.75">
      <c r="A102" s="21" t="s">
        <v>38</v>
      </c>
      <c r="B102" s="12" t="s">
        <v>33</v>
      </c>
      <c r="C102" s="35">
        <v>0.46</v>
      </c>
      <c r="D102" s="36">
        <v>0.47</v>
      </c>
      <c r="E102" s="31">
        <f>D102/C102*100</f>
        <v>102.17391304347825</v>
      </c>
      <c r="F102" s="31">
        <v>0.52</v>
      </c>
      <c r="G102" s="31">
        <f>F102/D102*100</f>
        <v>110.63829787234043</v>
      </c>
      <c r="H102" s="31">
        <v>0.52</v>
      </c>
      <c r="I102" s="31">
        <f>H102/F102*100</f>
        <v>100</v>
      </c>
      <c r="J102" s="31">
        <v>0.52</v>
      </c>
      <c r="K102" s="31">
        <f>J102/H102*100</f>
        <v>100</v>
      </c>
      <c r="L102" s="64">
        <v>0.53</v>
      </c>
    </row>
    <row r="103" spans="1:12" ht="12.75">
      <c r="A103" s="69" t="s">
        <v>155</v>
      </c>
      <c r="B103" s="68" t="s">
        <v>21</v>
      </c>
      <c r="C103" s="61">
        <v>100</v>
      </c>
      <c r="D103" s="62">
        <f>D102*100/C102</f>
        <v>102.17391304347825</v>
      </c>
      <c r="E103" s="62"/>
      <c r="F103" s="62">
        <f>F102*100/D102</f>
        <v>110.63829787234043</v>
      </c>
      <c r="G103" s="62"/>
      <c r="H103" s="62">
        <f>H102*100/F102</f>
        <v>100</v>
      </c>
      <c r="I103" s="62"/>
      <c r="J103" s="62">
        <f>J102*100/H102</f>
        <v>100</v>
      </c>
      <c r="K103" s="62"/>
      <c r="L103" s="66">
        <f>L102*100/J102</f>
        <v>101.92307692307692</v>
      </c>
    </row>
    <row r="104" spans="1:12" ht="18" customHeight="1">
      <c r="A104" s="21" t="s">
        <v>39</v>
      </c>
      <c r="B104" s="12" t="s">
        <v>33</v>
      </c>
      <c r="C104" s="29">
        <v>1.12</v>
      </c>
      <c r="D104" s="31">
        <v>1.12</v>
      </c>
      <c r="E104" s="31">
        <f>D104/C104*100</f>
        <v>100</v>
      </c>
      <c r="F104" s="31">
        <v>1.12</v>
      </c>
      <c r="G104" s="31">
        <f>F104/D104*100</f>
        <v>100</v>
      </c>
      <c r="H104" s="31">
        <v>1.12</v>
      </c>
      <c r="I104" s="31">
        <f>H104/F104*100</f>
        <v>100</v>
      </c>
      <c r="J104" s="31">
        <v>1.12</v>
      </c>
      <c r="K104" s="31">
        <f>J104/H104*100</f>
        <v>100</v>
      </c>
      <c r="L104" s="64">
        <v>1.13</v>
      </c>
    </row>
    <row r="105" spans="1:12" ht="18" customHeight="1">
      <c r="A105" s="69" t="s">
        <v>155</v>
      </c>
      <c r="B105" s="68" t="s">
        <v>21</v>
      </c>
      <c r="C105" s="61">
        <v>102.2</v>
      </c>
      <c r="D105" s="62">
        <f>D104*100/C104</f>
        <v>100</v>
      </c>
      <c r="E105" s="62"/>
      <c r="F105" s="62">
        <f>F104*100/D104</f>
        <v>100</v>
      </c>
      <c r="G105" s="62"/>
      <c r="H105" s="62">
        <f>H104*100/F104</f>
        <v>100</v>
      </c>
      <c r="I105" s="62"/>
      <c r="J105" s="62">
        <f>J104*100/H104</f>
        <v>100</v>
      </c>
      <c r="K105" s="62"/>
      <c r="L105" s="66">
        <f>L104*100/J104</f>
        <v>100.89285714285712</v>
      </c>
    </row>
    <row r="106" spans="1:12" ht="18" customHeight="1">
      <c r="A106" s="20" t="s">
        <v>114</v>
      </c>
      <c r="B106" s="11" t="s">
        <v>33</v>
      </c>
      <c r="C106" s="28">
        <f>C109+C111</f>
        <v>2.61</v>
      </c>
      <c r="D106" s="28">
        <f>D109+D111</f>
        <v>3.9099999999999997</v>
      </c>
      <c r="E106" s="39">
        <f>D106/C106*100</f>
        <v>149.80842911877394</v>
      </c>
      <c r="F106" s="39">
        <f>F109+F111</f>
        <v>4.109999999999999</v>
      </c>
      <c r="G106" s="39">
        <f>F106/D106*100</f>
        <v>105.1150895140665</v>
      </c>
      <c r="H106" s="39">
        <f>H109+H111</f>
        <v>4.109999999999999</v>
      </c>
      <c r="I106" s="39">
        <f>H106/F106*100</f>
        <v>100</v>
      </c>
      <c r="J106" s="39">
        <f>J109+J111</f>
        <v>4.109999999999999</v>
      </c>
      <c r="K106" s="39">
        <f>K109+K111</f>
        <v>200</v>
      </c>
      <c r="L106" s="39">
        <f>L109+L111</f>
        <v>4.109999999999999</v>
      </c>
    </row>
    <row r="107" spans="1:12" ht="18" customHeight="1">
      <c r="A107" s="69" t="s">
        <v>155</v>
      </c>
      <c r="B107" s="68" t="s">
        <v>21</v>
      </c>
      <c r="C107" s="61">
        <v>105.6</v>
      </c>
      <c r="D107" s="62">
        <f>D106*100/C106</f>
        <v>149.80842911877394</v>
      </c>
      <c r="E107" s="62"/>
      <c r="F107" s="62">
        <f>F106*100/D106</f>
        <v>105.11508951406648</v>
      </c>
      <c r="G107" s="62"/>
      <c r="H107" s="62">
        <f>H106*100/F106</f>
        <v>100</v>
      </c>
      <c r="I107" s="62"/>
      <c r="J107" s="62">
        <f>J106*100/H106</f>
        <v>100</v>
      </c>
      <c r="K107" s="62"/>
      <c r="L107" s="66">
        <f>L106*100/J106</f>
        <v>100</v>
      </c>
    </row>
    <row r="108" spans="1:12" ht="18" customHeight="1">
      <c r="A108" s="21" t="s">
        <v>34</v>
      </c>
      <c r="B108" s="12"/>
      <c r="C108" s="28"/>
      <c r="D108" s="28"/>
      <c r="E108" s="39"/>
      <c r="F108" s="39"/>
      <c r="G108" s="39"/>
      <c r="H108" s="39"/>
      <c r="I108" s="39"/>
      <c r="J108" s="39"/>
      <c r="K108" s="39"/>
      <c r="L108" s="64"/>
    </row>
    <row r="109" spans="1:12" ht="18" customHeight="1">
      <c r="A109" s="21" t="s">
        <v>38</v>
      </c>
      <c r="B109" s="12" t="s">
        <v>33</v>
      </c>
      <c r="C109" s="29">
        <v>2.6</v>
      </c>
      <c r="D109" s="31">
        <v>3.9</v>
      </c>
      <c r="E109" s="31">
        <f>D109/C109*100</f>
        <v>150</v>
      </c>
      <c r="F109" s="31">
        <v>4.1</v>
      </c>
      <c r="G109" s="31">
        <f>F109/D109*100</f>
        <v>105.12820512820514</v>
      </c>
      <c r="H109" s="31">
        <v>4.1</v>
      </c>
      <c r="I109" s="31">
        <f>H109/F109*100</f>
        <v>100</v>
      </c>
      <c r="J109" s="31">
        <v>4.1</v>
      </c>
      <c r="K109" s="31">
        <f>J109/H109*100</f>
        <v>100</v>
      </c>
      <c r="L109" s="64">
        <v>4.1</v>
      </c>
    </row>
    <row r="110" spans="1:12" ht="18" customHeight="1">
      <c r="A110" s="69" t="s">
        <v>155</v>
      </c>
      <c r="B110" s="68" t="s">
        <v>21</v>
      </c>
      <c r="C110" s="61">
        <v>116.7</v>
      </c>
      <c r="D110" s="62">
        <f>D109*100/C109</f>
        <v>150</v>
      </c>
      <c r="E110" s="62"/>
      <c r="F110" s="62">
        <f>F109*100/D109</f>
        <v>105.12820512820511</v>
      </c>
      <c r="G110" s="62"/>
      <c r="H110" s="62">
        <f>H109*100/F109</f>
        <v>100</v>
      </c>
      <c r="I110" s="62"/>
      <c r="J110" s="62">
        <f>J109*100/H109</f>
        <v>100</v>
      </c>
      <c r="K110" s="62"/>
      <c r="L110" s="66">
        <f>L109*100/J109</f>
        <v>100</v>
      </c>
    </row>
    <row r="111" spans="1:12" ht="18" customHeight="1">
      <c r="A111" s="21" t="s">
        <v>39</v>
      </c>
      <c r="B111" s="12" t="s">
        <v>33</v>
      </c>
      <c r="C111" s="35">
        <v>0.01</v>
      </c>
      <c r="D111" s="36">
        <v>0.01</v>
      </c>
      <c r="E111" s="31">
        <f>D111/C111*100</f>
        <v>100</v>
      </c>
      <c r="F111" s="36">
        <v>0.01</v>
      </c>
      <c r="G111" s="31">
        <f>F111/D111*100</f>
        <v>100</v>
      </c>
      <c r="H111" s="36">
        <v>0.01</v>
      </c>
      <c r="I111" s="31">
        <f>H111/F111*100</f>
        <v>100</v>
      </c>
      <c r="J111" s="36">
        <v>0.01</v>
      </c>
      <c r="K111" s="31">
        <f>J111/H111*100</f>
        <v>100</v>
      </c>
      <c r="L111" s="64">
        <v>0.01</v>
      </c>
    </row>
    <row r="112" spans="1:12" ht="18" customHeight="1">
      <c r="A112" s="69" t="s">
        <v>155</v>
      </c>
      <c r="B112" s="68" t="s">
        <v>21</v>
      </c>
      <c r="C112" s="61">
        <v>0</v>
      </c>
      <c r="D112" s="62">
        <f>D111*100/C111</f>
        <v>100</v>
      </c>
      <c r="E112" s="62"/>
      <c r="F112" s="62">
        <f>F111*100/D111</f>
        <v>100</v>
      </c>
      <c r="G112" s="62"/>
      <c r="H112" s="62">
        <f>H111*100/F111</f>
        <v>100</v>
      </c>
      <c r="I112" s="62"/>
      <c r="J112" s="62">
        <f>J111*100/H111</f>
        <v>100</v>
      </c>
      <c r="K112" s="62"/>
      <c r="L112" s="66">
        <f>L111*100/J111</f>
        <v>100</v>
      </c>
    </row>
    <row r="113" spans="1:12" ht="14.25" customHeight="1">
      <c r="A113" s="20" t="s">
        <v>40</v>
      </c>
      <c r="B113" s="11" t="s">
        <v>33</v>
      </c>
      <c r="C113" s="38">
        <f>C116+C118+C120</f>
        <v>19.81</v>
      </c>
      <c r="D113" s="38">
        <f>D116+D118+D120</f>
        <v>19.811999999999998</v>
      </c>
      <c r="E113" s="39">
        <f>D113/C113*100</f>
        <v>100.01009591115597</v>
      </c>
      <c r="F113" s="39">
        <f>F116+F118+F120</f>
        <v>19.831999999999997</v>
      </c>
      <c r="G113" s="39">
        <f>F113/D113*100</f>
        <v>100.10094891984656</v>
      </c>
      <c r="H113" s="39">
        <f>H116+H118+H120</f>
        <v>19.842</v>
      </c>
      <c r="I113" s="39">
        <f>H113/F113*100</f>
        <v>100.05042355788625</v>
      </c>
      <c r="J113" s="39">
        <f>J116+J118+J120</f>
        <v>19.842</v>
      </c>
      <c r="K113" s="39">
        <f>K116+K118+K120</f>
        <v>300</v>
      </c>
      <c r="L113" s="39">
        <f>L116+L118+L120</f>
        <v>19.842</v>
      </c>
    </row>
    <row r="114" spans="1:12" ht="14.25" customHeight="1">
      <c r="A114" s="69" t="s">
        <v>155</v>
      </c>
      <c r="B114" s="68" t="s">
        <v>21</v>
      </c>
      <c r="C114" s="61">
        <v>100.1</v>
      </c>
      <c r="D114" s="62">
        <f>D113*100/C113</f>
        <v>100.01009591115599</v>
      </c>
      <c r="E114" s="62"/>
      <c r="F114" s="62">
        <f>F113*100/D113</f>
        <v>100.10094891984656</v>
      </c>
      <c r="G114" s="62"/>
      <c r="H114" s="62">
        <f>H113*100/F113</f>
        <v>100.05042355788625</v>
      </c>
      <c r="I114" s="62"/>
      <c r="J114" s="62">
        <f>J113*100/H113</f>
        <v>100</v>
      </c>
      <c r="K114" s="62"/>
      <c r="L114" s="66">
        <f>L113*100/J113</f>
        <v>100</v>
      </c>
    </row>
    <row r="115" spans="1:12" ht="13.5" customHeight="1">
      <c r="A115" s="21" t="s">
        <v>34</v>
      </c>
      <c r="B115" s="11"/>
      <c r="C115" s="28"/>
      <c r="D115" s="31"/>
      <c r="E115" s="31"/>
      <c r="F115" s="31"/>
      <c r="G115" s="31"/>
      <c r="H115" s="31"/>
      <c r="I115" s="31"/>
      <c r="J115" s="31"/>
      <c r="K115" s="31"/>
      <c r="L115" s="64"/>
    </row>
    <row r="116" spans="1:12" ht="15.75" customHeight="1">
      <c r="A116" s="21" t="s">
        <v>115</v>
      </c>
      <c r="B116" s="12" t="s">
        <v>33</v>
      </c>
      <c r="C116" s="35">
        <v>19.36</v>
      </c>
      <c r="D116" s="36">
        <v>19.36</v>
      </c>
      <c r="E116" s="31">
        <f>D116/C116*100</f>
        <v>100</v>
      </c>
      <c r="F116" s="36">
        <v>19.38</v>
      </c>
      <c r="G116" s="31">
        <f>F116/D116*100</f>
        <v>100.10330578512396</v>
      </c>
      <c r="H116" s="36">
        <v>19.39</v>
      </c>
      <c r="I116" s="31">
        <f>H116/F116*100</f>
        <v>100.05159958720331</v>
      </c>
      <c r="J116" s="36">
        <v>19.39</v>
      </c>
      <c r="K116" s="31">
        <f>J116/H116*100</f>
        <v>100</v>
      </c>
      <c r="L116" s="64">
        <v>19.39</v>
      </c>
    </row>
    <row r="117" spans="1:12" ht="15.75" customHeight="1">
      <c r="A117" s="69" t="s">
        <v>155</v>
      </c>
      <c r="B117" s="68" t="s">
        <v>21</v>
      </c>
      <c r="C117" s="61">
        <v>100.1</v>
      </c>
      <c r="D117" s="62">
        <f>D116*100/C116</f>
        <v>100</v>
      </c>
      <c r="E117" s="62"/>
      <c r="F117" s="62">
        <f>F116*100/D116</f>
        <v>100.10330578512396</v>
      </c>
      <c r="G117" s="62"/>
      <c r="H117" s="62">
        <f>H116*100/F116</f>
        <v>100.05159958720331</v>
      </c>
      <c r="I117" s="62"/>
      <c r="J117" s="62">
        <f>J116*100/H116</f>
        <v>100</v>
      </c>
      <c r="K117" s="62"/>
      <c r="L117" s="66">
        <f>L116*100/J116</f>
        <v>100</v>
      </c>
    </row>
    <row r="118" spans="1:12" ht="15.75" customHeight="1">
      <c r="A118" s="21" t="s">
        <v>38</v>
      </c>
      <c r="B118" s="12" t="s">
        <v>33</v>
      </c>
      <c r="C118" s="43">
        <v>0.43</v>
      </c>
      <c r="D118" s="44">
        <v>0.432</v>
      </c>
      <c r="E118" s="31">
        <f>D118/C118*100</f>
        <v>100.46511627906978</v>
      </c>
      <c r="F118" s="44">
        <v>0.432</v>
      </c>
      <c r="G118" s="31">
        <f>F118/D118*100</f>
        <v>100</v>
      </c>
      <c r="H118" s="44">
        <v>0.432</v>
      </c>
      <c r="I118" s="31">
        <f>H118/F118*100</f>
        <v>100</v>
      </c>
      <c r="J118" s="44">
        <v>0.432</v>
      </c>
      <c r="K118" s="31">
        <f>J118/H118*100</f>
        <v>100</v>
      </c>
      <c r="L118" s="64">
        <v>0.432</v>
      </c>
    </row>
    <row r="119" spans="1:12" ht="15.75" customHeight="1">
      <c r="A119" s="69" t="s">
        <v>155</v>
      </c>
      <c r="B119" s="68" t="s">
        <v>21</v>
      </c>
      <c r="C119" s="61">
        <v>100</v>
      </c>
      <c r="D119" s="62">
        <f>D118*100/C118</f>
        <v>100.46511627906978</v>
      </c>
      <c r="E119" s="62"/>
      <c r="F119" s="62">
        <f>F118*100/D118</f>
        <v>100.00000000000001</v>
      </c>
      <c r="G119" s="62"/>
      <c r="H119" s="62">
        <f>H118*100/F118</f>
        <v>100.00000000000001</v>
      </c>
      <c r="I119" s="62"/>
      <c r="J119" s="62">
        <f>J118*100/H118</f>
        <v>100.00000000000001</v>
      </c>
      <c r="K119" s="62"/>
      <c r="L119" s="66">
        <f>L118*100/J118</f>
        <v>100.00000000000001</v>
      </c>
    </row>
    <row r="120" spans="1:12" ht="16.5" customHeight="1">
      <c r="A120" s="21" t="s">
        <v>39</v>
      </c>
      <c r="B120" s="12" t="s">
        <v>33</v>
      </c>
      <c r="C120" s="35">
        <v>0.02</v>
      </c>
      <c r="D120" s="36">
        <v>0.02</v>
      </c>
      <c r="E120" s="31">
        <f>D120/C120*100</f>
        <v>100</v>
      </c>
      <c r="F120" s="36">
        <v>0.02</v>
      </c>
      <c r="G120" s="31">
        <f>F120/D120*100</f>
        <v>100</v>
      </c>
      <c r="H120" s="36">
        <v>0.02</v>
      </c>
      <c r="I120" s="31">
        <f>H120/F120*100</f>
        <v>100</v>
      </c>
      <c r="J120" s="36">
        <v>0.02</v>
      </c>
      <c r="K120" s="31">
        <f>J120/H120*100</f>
        <v>100</v>
      </c>
      <c r="L120" s="64">
        <v>0.02</v>
      </c>
    </row>
    <row r="121" spans="1:12" ht="16.5" customHeight="1">
      <c r="A121" s="69" t="s">
        <v>155</v>
      </c>
      <c r="B121" s="68" t="s">
        <v>21</v>
      </c>
      <c r="C121" s="61">
        <v>0</v>
      </c>
      <c r="D121" s="62">
        <f>D120*100/C120</f>
        <v>100</v>
      </c>
      <c r="E121" s="62"/>
      <c r="F121" s="62">
        <f>F120*100/D120</f>
        <v>100</v>
      </c>
      <c r="G121" s="62"/>
      <c r="H121" s="62">
        <f>H120*100/F120</f>
        <v>100</v>
      </c>
      <c r="I121" s="62"/>
      <c r="J121" s="62">
        <f>J120*100/H120</f>
        <v>100</v>
      </c>
      <c r="K121" s="62"/>
      <c r="L121" s="66">
        <f>L120*100/J120</f>
        <v>100</v>
      </c>
    </row>
    <row r="122" spans="1:12" ht="16.5" customHeight="1">
      <c r="A122" s="20" t="s">
        <v>41</v>
      </c>
      <c r="B122" s="11" t="s">
        <v>33</v>
      </c>
      <c r="C122" s="28">
        <f>C125+C127</f>
        <v>1.9609999999999999</v>
      </c>
      <c r="D122" s="28">
        <f>D125+D127</f>
        <v>2.196</v>
      </c>
      <c r="E122" s="39">
        <f>D122/C122*100</f>
        <v>111.98368179500258</v>
      </c>
      <c r="F122" s="39">
        <f>F125+F127</f>
        <v>2.198</v>
      </c>
      <c r="G122" s="39">
        <f>F122/D122*100</f>
        <v>100.09107468123861</v>
      </c>
      <c r="H122" s="39">
        <f>H125+H127</f>
        <v>2.205</v>
      </c>
      <c r="I122" s="39">
        <f>H122/F122*100</f>
        <v>100.31847133757962</v>
      </c>
      <c r="J122" s="39">
        <f>J125+J127</f>
        <v>2.205</v>
      </c>
      <c r="K122" s="39">
        <f>K125+K127</f>
        <v>200</v>
      </c>
      <c r="L122" s="39">
        <f>L125+L127</f>
        <v>2.214</v>
      </c>
    </row>
    <row r="123" spans="1:12" ht="16.5" customHeight="1">
      <c r="A123" s="69" t="s">
        <v>155</v>
      </c>
      <c r="B123" s="68" t="s">
        <v>21</v>
      </c>
      <c r="C123" s="61">
        <v>113</v>
      </c>
      <c r="D123" s="62">
        <f>D122*100/C122</f>
        <v>111.98368179500257</v>
      </c>
      <c r="E123" s="62"/>
      <c r="F123" s="62">
        <f>F122*100/D122</f>
        <v>100.0910746812386</v>
      </c>
      <c r="G123" s="62"/>
      <c r="H123" s="62">
        <f>H122*100/F122</f>
        <v>100.31847133757962</v>
      </c>
      <c r="I123" s="62"/>
      <c r="J123" s="62">
        <f>J122*100/H122</f>
        <v>100</v>
      </c>
      <c r="K123" s="62"/>
      <c r="L123" s="66">
        <f>L122*100/J122</f>
        <v>100.40816326530611</v>
      </c>
    </row>
    <row r="124" spans="1:12" ht="16.5" customHeight="1">
      <c r="A124" s="21" t="s">
        <v>34</v>
      </c>
      <c r="B124" s="11"/>
      <c r="C124" s="28"/>
      <c r="D124" s="28"/>
      <c r="E124" s="39"/>
      <c r="F124" s="39"/>
      <c r="G124" s="39"/>
      <c r="H124" s="39"/>
      <c r="I124" s="39"/>
      <c r="J124" s="39"/>
      <c r="K124" s="39"/>
      <c r="L124" s="64"/>
    </row>
    <row r="125" spans="1:12" ht="16.5" customHeight="1">
      <c r="A125" s="21" t="s">
        <v>38</v>
      </c>
      <c r="B125" s="12" t="s">
        <v>33</v>
      </c>
      <c r="C125" s="43">
        <v>0.84</v>
      </c>
      <c r="D125" s="44">
        <v>0.842</v>
      </c>
      <c r="E125" s="31">
        <f>D125/C125*100</f>
        <v>100.23809523809524</v>
      </c>
      <c r="F125" s="44">
        <v>0.844</v>
      </c>
      <c r="G125" s="31">
        <f>F125/D125*100</f>
        <v>100.2375296912114</v>
      </c>
      <c r="H125" s="44">
        <v>0.851</v>
      </c>
      <c r="I125" s="31">
        <f>H125/F125*100</f>
        <v>100.82938388625593</v>
      </c>
      <c r="J125" s="44">
        <v>0.851</v>
      </c>
      <c r="K125" s="31">
        <f>J125/H125*100</f>
        <v>100</v>
      </c>
      <c r="L125" s="64">
        <v>0.86</v>
      </c>
    </row>
    <row r="126" spans="1:12" ht="16.5" customHeight="1">
      <c r="A126" s="69" t="s">
        <v>155</v>
      </c>
      <c r="B126" s="68" t="s">
        <v>21</v>
      </c>
      <c r="C126" s="61">
        <v>93.1</v>
      </c>
      <c r="D126" s="62">
        <f>D125*100/C125</f>
        <v>100.23809523809524</v>
      </c>
      <c r="E126" s="62"/>
      <c r="F126" s="62">
        <f>F125*100/D125</f>
        <v>100.23752969121139</v>
      </c>
      <c r="G126" s="62"/>
      <c r="H126" s="62">
        <f>H125*100/F125</f>
        <v>100.82938388625593</v>
      </c>
      <c r="I126" s="62"/>
      <c r="J126" s="62">
        <f>J125*100/H125</f>
        <v>100</v>
      </c>
      <c r="K126" s="62"/>
      <c r="L126" s="66">
        <f>L125*100/J125</f>
        <v>101.05757931844889</v>
      </c>
    </row>
    <row r="127" spans="1:12" ht="16.5" customHeight="1">
      <c r="A127" s="21" t="s">
        <v>39</v>
      </c>
      <c r="B127" s="12" t="s">
        <v>33</v>
      </c>
      <c r="C127" s="43">
        <v>1.121</v>
      </c>
      <c r="D127" s="44">
        <v>1.354</v>
      </c>
      <c r="E127" s="31">
        <f>D127/C127*100</f>
        <v>120.7850133809099</v>
      </c>
      <c r="F127" s="44">
        <v>1.354</v>
      </c>
      <c r="G127" s="31">
        <f>F127/D127*100</f>
        <v>100</v>
      </c>
      <c r="H127" s="44">
        <v>1.354</v>
      </c>
      <c r="I127" s="31">
        <f>H127/F127*100</f>
        <v>100</v>
      </c>
      <c r="J127" s="44">
        <v>1.354</v>
      </c>
      <c r="K127" s="31">
        <f>J127/H127*100</f>
        <v>100</v>
      </c>
      <c r="L127" s="64">
        <v>1.354</v>
      </c>
    </row>
    <row r="128" spans="1:12" ht="16.5" customHeight="1">
      <c r="A128" s="69" t="s">
        <v>155</v>
      </c>
      <c r="B128" s="68" t="s">
        <v>21</v>
      </c>
      <c r="C128" s="61">
        <v>135.4</v>
      </c>
      <c r="D128" s="62">
        <f>D127*100/C127</f>
        <v>120.7850133809099</v>
      </c>
      <c r="E128" s="62"/>
      <c r="F128" s="62">
        <f>F127*100/D127</f>
        <v>100</v>
      </c>
      <c r="G128" s="62"/>
      <c r="H128" s="62">
        <f>H127*100/F127</f>
        <v>100</v>
      </c>
      <c r="I128" s="62"/>
      <c r="J128" s="62">
        <f>J127*100/H127</f>
        <v>100</v>
      </c>
      <c r="K128" s="62"/>
      <c r="L128" s="66">
        <f>L127*100/J127</f>
        <v>100</v>
      </c>
    </row>
    <row r="129" spans="1:12" ht="12.75">
      <c r="A129" s="20" t="s">
        <v>42</v>
      </c>
      <c r="B129" s="11" t="s">
        <v>43</v>
      </c>
      <c r="C129" s="38">
        <f>C130</f>
        <v>1.8</v>
      </c>
      <c r="D129" s="38">
        <f>D130</f>
        <v>1.8</v>
      </c>
      <c r="E129" s="39">
        <f>D129/C129*100</f>
        <v>100</v>
      </c>
      <c r="F129" s="39">
        <f>F130</f>
        <v>1.83</v>
      </c>
      <c r="G129" s="39">
        <f>F129/D129*100</f>
        <v>101.66666666666666</v>
      </c>
      <c r="H129" s="39">
        <f>H130</f>
        <v>1.83</v>
      </c>
      <c r="I129" s="39">
        <f>H129/F129*100</f>
        <v>100</v>
      </c>
      <c r="J129" s="74">
        <f>J130</f>
        <v>1.85</v>
      </c>
      <c r="K129" s="39">
        <f>K130</f>
        <v>101.09289617486338</v>
      </c>
      <c r="L129" s="39">
        <f>L130</f>
        <v>1.9</v>
      </c>
    </row>
    <row r="130" spans="1:12" ht="12.75">
      <c r="A130" s="21" t="s">
        <v>39</v>
      </c>
      <c r="B130" s="12" t="s">
        <v>44</v>
      </c>
      <c r="C130" s="29">
        <v>1.8</v>
      </c>
      <c r="D130" s="31">
        <v>1.8</v>
      </c>
      <c r="E130" s="31">
        <f>D130/C130*100</f>
        <v>100</v>
      </c>
      <c r="F130" s="31">
        <v>1.83</v>
      </c>
      <c r="G130" s="31">
        <f>F130/D130*100</f>
        <v>101.66666666666666</v>
      </c>
      <c r="H130" s="31">
        <v>1.83</v>
      </c>
      <c r="I130" s="31">
        <f>H130/F130*100</f>
        <v>100</v>
      </c>
      <c r="J130" s="36">
        <v>1.85</v>
      </c>
      <c r="K130" s="31">
        <f>J130/H130*100</f>
        <v>101.09289617486338</v>
      </c>
      <c r="L130" s="64">
        <v>1.9</v>
      </c>
    </row>
    <row r="131" spans="1:12" ht="12.75">
      <c r="A131" s="69" t="s">
        <v>155</v>
      </c>
      <c r="B131" s="68" t="s">
        <v>21</v>
      </c>
      <c r="C131" s="61">
        <v>127.8</v>
      </c>
      <c r="D131" s="62">
        <f>D130*100/C130</f>
        <v>100</v>
      </c>
      <c r="E131" s="62"/>
      <c r="F131" s="62">
        <f>F130*100/D130</f>
        <v>101.66666666666666</v>
      </c>
      <c r="G131" s="62"/>
      <c r="H131" s="62">
        <f>H130*100/F130</f>
        <v>100</v>
      </c>
      <c r="I131" s="62"/>
      <c r="J131" s="62">
        <f>J130*100/H130</f>
        <v>101.09289617486338</v>
      </c>
      <c r="K131" s="62"/>
      <c r="L131" s="66">
        <f>L130*100/J130</f>
        <v>102.7027027027027</v>
      </c>
    </row>
    <row r="132" spans="1:12" ht="27" customHeight="1">
      <c r="A132" s="20" t="s">
        <v>7</v>
      </c>
      <c r="B132" s="11"/>
      <c r="C132" s="28"/>
      <c r="D132" s="31"/>
      <c r="E132" s="31"/>
      <c r="F132" s="31"/>
      <c r="G132" s="31"/>
      <c r="H132" s="31"/>
      <c r="I132" s="31"/>
      <c r="J132" s="31"/>
      <c r="K132" s="31"/>
      <c r="L132" s="64"/>
    </row>
    <row r="133" spans="1:12" ht="15.75" customHeight="1">
      <c r="A133" s="20" t="s">
        <v>149</v>
      </c>
      <c r="B133" s="11" t="s">
        <v>33</v>
      </c>
      <c r="C133" s="45">
        <f>C136+C138</f>
        <v>0.29400000000000004</v>
      </c>
      <c r="D133" s="45">
        <f>D136+D138</f>
        <v>0.383</v>
      </c>
      <c r="E133" s="39">
        <f>D133/C133*100</f>
        <v>130.27210884353738</v>
      </c>
      <c r="F133" s="55">
        <f>F136+F138</f>
        <v>0.384</v>
      </c>
      <c r="G133" s="39">
        <f>F133/D133*100</f>
        <v>100.26109660574411</v>
      </c>
      <c r="H133" s="55">
        <f>H136+H138</f>
        <v>0.384</v>
      </c>
      <c r="I133" s="39">
        <f>H133/F133*100</f>
        <v>100</v>
      </c>
      <c r="J133" s="55">
        <f>J136+J138</f>
        <v>0.384</v>
      </c>
      <c r="K133" s="39">
        <f>J133/H133*100</f>
        <v>100</v>
      </c>
      <c r="L133" s="72">
        <v>0.384</v>
      </c>
    </row>
    <row r="134" spans="1:12" ht="15.75" customHeight="1">
      <c r="A134" s="69" t="s">
        <v>155</v>
      </c>
      <c r="B134" s="68" t="s">
        <v>21</v>
      </c>
      <c r="C134" s="61">
        <v>94.7</v>
      </c>
      <c r="D134" s="62">
        <f>D133*100/C133</f>
        <v>130.27210884353738</v>
      </c>
      <c r="E134" s="62"/>
      <c r="F134" s="62">
        <f>F133*100/D133</f>
        <v>100.26109660574411</v>
      </c>
      <c r="G134" s="62"/>
      <c r="H134" s="62">
        <f>H133*100/F133</f>
        <v>100</v>
      </c>
      <c r="I134" s="62"/>
      <c r="J134" s="62">
        <f>J133*100/H133</f>
        <v>100</v>
      </c>
      <c r="K134" s="62"/>
      <c r="L134" s="66">
        <f>L133*100/J133</f>
        <v>100</v>
      </c>
    </row>
    <row r="135" spans="1:12" ht="15.75" customHeight="1">
      <c r="A135" s="21" t="s">
        <v>34</v>
      </c>
      <c r="B135" s="12"/>
      <c r="C135" s="28"/>
      <c r="D135" s="52"/>
      <c r="E135" s="31"/>
      <c r="F135" s="31"/>
      <c r="G135" s="31"/>
      <c r="H135" s="31"/>
      <c r="I135" s="31"/>
      <c r="J135" s="31"/>
      <c r="K135" s="31"/>
      <c r="L135" s="64"/>
    </row>
    <row r="136" spans="1:12" ht="15.75" customHeight="1">
      <c r="A136" s="21" t="s">
        <v>38</v>
      </c>
      <c r="B136" s="12" t="s">
        <v>33</v>
      </c>
      <c r="C136" s="35">
        <v>0.02</v>
      </c>
      <c r="D136" s="54">
        <v>0.05</v>
      </c>
      <c r="E136" s="31">
        <f>D136/C136*100</f>
        <v>250</v>
      </c>
      <c r="F136" s="36">
        <v>0.05</v>
      </c>
      <c r="G136" s="31">
        <f>F136/D136*100</f>
        <v>100</v>
      </c>
      <c r="H136" s="36">
        <v>0.05</v>
      </c>
      <c r="I136" s="31">
        <f>H136/F136*100</f>
        <v>100</v>
      </c>
      <c r="J136" s="36">
        <v>0.05</v>
      </c>
      <c r="K136" s="31">
        <f>J136/H136*100</f>
        <v>100</v>
      </c>
      <c r="L136" s="64">
        <v>0.05</v>
      </c>
    </row>
    <row r="137" spans="1:12" ht="15.75" customHeight="1">
      <c r="A137" s="69" t="s">
        <v>155</v>
      </c>
      <c r="B137" s="68" t="s">
        <v>21</v>
      </c>
      <c r="C137" s="61">
        <v>100</v>
      </c>
      <c r="D137" s="62">
        <f>D136*100/C136</f>
        <v>250</v>
      </c>
      <c r="E137" s="62"/>
      <c r="F137" s="62">
        <f>F136*100/D136</f>
        <v>100</v>
      </c>
      <c r="G137" s="62"/>
      <c r="H137" s="62">
        <f>H136*100/F136</f>
        <v>100</v>
      </c>
      <c r="I137" s="62"/>
      <c r="J137" s="62">
        <f>J136*100/H136</f>
        <v>100</v>
      </c>
      <c r="K137" s="62"/>
      <c r="L137" s="66">
        <f>L136*100/J136</f>
        <v>100</v>
      </c>
    </row>
    <row r="138" spans="1:12" ht="15.75" customHeight="1">
      <c r="A138" s="21" t="s">
        <v>39</v>
      </c>
      <c r="B138" s="12" t="s">
        <v>33</v>
      </c>
      <c r="C138" s="43">
        <v>0.274</v>
      </c>
      <c r="D138" s="51">
        <v>0.333</v>
      </c>
      <c r="E138" s="31">
        <f>D138/C138*100</f>
        <v>121.53284671532847</v>
      </c>
      <c r="F138" s="44">
        <v>0.334</v>
      </c>
      <c r="G138" s="31">
        <f>F138/D138*100</f>
        <v>100.30030030030031</v>
      </c>
      <c r="H138" s="44">
        <v>0.334</v>
      </c>
      <c r="I138" s="31">
        <f>H138/F138*100</f>
        <v>100</v>
      </c>
      <c r="J138" s="44">
        <v>0.334</v>
      </c>
      <c r="K138" s="31">
        <f>J138/H138*100</f>
        <v>100</v>
      </c>
      <c r="L138" s="64">
        <v>0.334</v>
      </c>
    </row>
    <row r="139" spans="1:12" ht="15.75" customHeight="1">
      <c r="A139" s="69" t="s">
        <v>155</v>
      </c>
      <c r="B139" s="68" t="s">
        <v>21</v>
      </c>
      <c r="C139" s="61">
        <v>99.1</v>
      </c>
      <c r="D139" s="62">
        <f>D138*100/C138</f>
        <v>121.53284671532847</v>
      </c>
      <c r="E139" s="62"/>
      <c r="F139" s="62">
        <f>F138*100/D138</f>
        <v>100.3003003003003</v>
      </c>
      <c r="G139" s="62"/>
      <c r="H139" s="62">
        <f>H138*100/F138</f>
        <v>99.99999999999999</v>
      </c>
      <c r="I139" s="62"/>
      <c r="J139" s="62">
        <f>J138*100/H138</f>
        <v>99.99999999999999</v>
      </c>
      <c r="K139" s="62"/>
      <c r="L139" s="66">
        <f>L138*100/J138</f>
        <v>99.99999999999999</v>
      </c>
    </row>
    <row r="140" spans="1:12" ht="12.75">
      <c r="A140" s="20" t="s">
        <v>45</v>
      </c>
      <c r="B140" s="11" t="s">
        <v>46</v>
      </c>
      <c r="C140" s="28">
        <f>C143+C145</f>
        <v>935</v>
      </c>
      <c r="D140" s="28">
        <f>D143+D145</f>
        <v>1421</v>
      </c>
      <c r="E140" s="39">
        <f>D140/C140*100</f>
        <v>151.97860962566844</v>
      </c>
      <c r="F140" s="39">
        <f>F143+F145</f>
        <v>1422</v>
      </c>
      <c r="G140" s="39">
        <f>F140/D140*100</f>
        <v>100.07037297677692</v>
      </c>
      <c r="H140" s="39">
        <f>H143+H145</f>
        <v>1424</v>
      </c>
      <c r="I140" s="39">
        <f>H140/F140*100</f>
        <v>100.14064697609003</v>
      </c>
      <c r="J140" s="39">
        <f>J143+J145</f>
        <v>1425</v>
      </c>
      <c r="K140" s="39">
        <f>K143+K145</f>
        <v>200.10729613733906</v>
      </c>
      <c r="L140" s="39">
        <f>L143+L145</f>
        <v>1425</v>
      </c>
    </row>
    <row r="141" spans="1:12" ht="12.75">
      <c r="A141" s="69" t="s">
        <v>155</v>
      </c>
      <c r="B141" s="68" t="s">
        <v>21</v>
      </c>
      <c r="C141" s="61">
        <v>138.2</v>
      </c>
      <c r="D141" s="62">
        <f>D140*100/C140</f>
        <v>151.97860962566844</v>
      </c>
      <c r="E141" s="62"/>
      <c r="F141" s="62">
        <f>F140*100/D140</f>
        <v>100.07037297677692</v>
      </c>
      <c r="G141" s="62"/>
      <c r="H141" s="62">
        <f>H140*100/F140</f>
        <v>100.14064697609001</v>
      </c>
      <c r="I141" s="62"/>
      <c r="J141" s="62">
        <f>J140*100/H140</f>
        <v>100.07022471910112</v>
      </c>
      <c r="K141" s="62"/>
      <c r="L141" s="66">
        <f>L140*100/J140</f>
        <v>100</v>
      </c>
    </row>
    <row r="142" spans="1:12" ht="12.75">
      <c r="A142" s="21" t="s">
        <v>34</v>
      </c>
      <c r="B142" s="11"/>
      <c r="C142" s="28"/>
      <c r="D142" s="28"/>
      <c r="E142" s="39"/>
      <c r="F142" s="39"/>
      <c r="G142" s="39"/>
      <c r="H142" s="39"/>
      <c r="I142" s="39"/>
      <c r="J142" s="39"/>
      <c r="K142" s="39"/>
      <c r="L142" s="64"/>
    </row>
    <row r="143" spans="1:12" ht="12.75">
      <c r="A143" s="21" t="s">
        <v>38</v>
      </c>
      <c r="B143" s="12" t="s">
        <v>46</v>
      </c>
      <c r="C143" s="29">
        <v>633</v>
      </c>
      <c r="D143" s="31">
        <v>932</v>
      </c>
      <c r="E143" s="31">
        <f>D143/C143*100</f>
        <v>147.23538704581358</v>
      </c>
      <c r="F143" s="31">
        <v>933</v>
      </c>
      <c r="G143" s="31">
        <f>F143/D143*100</f>
        <v>100.10729613733906</v>
      </c>
      <c r="H143" s="31">
        <v>932</v>
      </c>
      <c r="I143" s="31">
        <f>H143/F143*100</f>
        <v>99.89281886387997</v>
      </c>
      <c r="J143" s="31">
        <v>933</v>
      </c>
      <c r="K143" s="31">
        <f>J143/H143*100</f>
        <v>100.10729613733906</v>
      </c>
      <c r="L143" s="70">
        <v>933</v>
      </c>
    </row>
    <row r="144" spans="1:12" ht="12.75">
      <c r="A144" s="69" t="s">
        <v>155</v>
      </c>
      <c r="B144" s="68" t="s">
        <v>21</v>
      </c>
      <c r="C144" s="61">
        <v>83.7</v>
      </c>
      <c r="D144" s="62">
        <f>D143*100/C143</f>
        <v>147.23538704581358</v>
      </c>
      <c r="E144" s="62"/>
      <c r="F144" s="62">
        <f>F143*100/D143</f>
        <v>100.10729613733906</v>
      </c>
      <c r="G144" s="62"/>
      <c r="H144" s="62">
        <f>H143*100/F143</f>
        <v>99.89281886387995</v>
      </c>
      <c r="I144" s="62"/>
      <c r="J144" s="62">
        <f>J143*100/H143</f>
        <v>100.10729613733906</v>
      </c>
      <c r="K144" s="62"/>
      <c r="L144" s="66">
        <f>L143*100/J143</f>
        <v>100</v>
      </c>
    </row>
    <row r="145" spans="1:12" ht="12.75">
      <c r="A145" s="21" t="s">
        <v>39</v>
      </c>
      <c r="B145" s="12" t="s">
        <v>46</v>
      </c>
      <c r="C145" s="29">
        <v>302</v>
      </c>
      <c r="D145" s="31">
        <v>489</v>
      </c>
      <c r="E145" s="31">
        <f>D145/C145*100</f>
        <v>161.9205298013245</v>
      </c>
      <c r="F145" s="31">
        <v>489</v>
      </c>
      <c r="G145" s="31">
        <f>F145/D145*100</f>
        <v>100</v>
      </c>
      <c r="H145" s="31">
        <v>492</v>
      </c>
      <c r="I145" s="31">
        <f>H145/F145*100</f>
        <v>100.61349693251533</v>
      </c>
      <c r="J145" s="31">
        <v>492</v>
      </c>
      <c r="K145" s="31">
        <f>J145/H145*100</f>
        <v>100</v>
      </c>
      <c r="L145" s="70">
        <v>492</v>
      </c>
    </row>
    <row r="146" spans="1:12" ht="12.75">
      <c r="A146" s="69" t="s">
        <v>155</v>
      </c>
      <c r="B146" s="68" t="s">
        <v>21</v>
      </c>
      <c r="C146" s="61">
        <v>233.2</v>
      </c>
      <c r="D146" s="62">
        <f>D145*100/C145</f>
        <v>161.9205298013245</v>
      </c>
      <c r="E146" s="62"/>
      <c r="F146" s="62">
        <f>F145*100/D145</f>
        <v>100</v>
      </c>
      <c r="G146" s="62"/>
      <c r="H146" s="62">
        <f>H145*100/F145</f>
        <v>100.61349693251533</v>
      </c>
      <c r="I146" s="62"/>
      <c r="J146" s="62">
        <f>J145*100/H145</f>
        <v>100</v>
      </c>
      <c r="K146" s="62"/>
      <c r="L146" s="66">
        <f>L145*100/J145</f>
        <v>100</v>
      </c>
    </row>
    <row r="147" spans="1:12" ht="25.5">
      <c r="A147" s="20" t="s">
        <v>47</v>
      </c>
      <c r="B147" s="11" t="s">
        <v>46</v>
      </c>
      <c r="C147" s="28">
        <f>C150+C152</f>
        <v>488</v>
      </c>
      <c r="D147" s="53">
        <f>D150+D152</f>
        <v>801</v>
      </c>
      <c r="E147" s="39">
        <f>D147/C147*100</f>
        <v>164.13934426229508</v>
      </c>
      <c r="F147" s="39">
        <f>F150+F152</f>
        <v>801</v>
      </c>
      <c r="G147" s="39">
        <f>F147/D147*100</f>
        <v>100</v>
      </c>
      <c r="H147" s="39">
        <f>H150+H152</f>
        <v>802</v>
      </c>
      <c r="I147" s="39">
        <f>H147/F147*100</f>
        <v>100.12484394506866</v>
      </c>
      <c r="J147" s="39">
        <f>J150+J152</f>
        <v>802</v>
      </c>
      <c r="K147" s="39">
        <f>K150+K152</f>
        <v>200</v>
      </c>
      <c r="L147" s="39">
        <f>L150+L152</f>
        <v>802</v>
      </c>
    </row>
    <row r="148" spans="1:12" ht="12.75">
      <c r="A148" s="69" t="s">
        <v>155</v>
      </c>
      <c r="B148" s="68" t="s">
        <v>21</v>
      </c>
      <c r="C148" s="61">
        <v>186.9</v>
      </c>
      <c r="D148" s="62">
        <f>D147*100/C147</f>
        <v>164.13934426229508</v>
      </c>
      <c r="E148" s="62"/>
      <c r="F148" s="62">
        <f>F147*100/D147</f>
        <v>100</v>
      </c>
      <c r="G148" s="62"/>
      <c r="H148" s="62">
        <f>H147*100/F147</f>
        <v>100.12484394506866</v>
      </c>
      <c r="I148" s="62"/>
      <c r="J148" s="62">
        <f>J147*100/H147</f>
        <v>100</v>
      </c>
      <c r="K148" s="62"/>
      <c r="L148" s="66">
        <f>L147*100/J147</f>
        <v>100</v>
      </c>
    </row>
    <row r="149" spans="1:12" ht="12.75">
      <c r="A149" s="21" t="s">
        <v>34</v>
      </c>
      <c r="B149" s="11"/>
      <c r="C149" s="28"/>
      <c r="D149" s="53"/>
      <c r="E149" s="39"/>
      <c r="F149" s="39"/>
      <c r="G149" s="39"/>
      <c r="H149" s="39"/>
      <c r="I149" s="39"/>
      <c r="J149" s="39"/>
      <c r="K149" s="39"/>
      <c r="L149" s="64"/>
    </row>
    <row r="150" spans="1:12" ht="12.75">
      <c r="A150" s="21" t="s">
        <v>38</v>
      </c>
      <c r="B150" s="12" t="s">
        <v>46</v>
      </c>
      <c r="C150" s="29">
        <v>341</v>
      </c>
      <c r="D150" s="52">
        <v>630</v>
      </c>
      <c r="E150" s="31">
        <f>D150/C150*100</f>
        <v>184.7507331378299</v>
      </c>
      <c r="F150" s="31">
        <v>630</v>
      </c>
      <c r="G150" s="31">
        <f>F150/D150*100</f>
        <v>100</v>
      </c>
      <c r="H150" s="31">
        <v>631</v>
      </c>
      <c r="I150" s="31">
        <f>H150/F150*100</f>
        <v>100.15873015873015</v>
      </c>
      <c r="J150" s="31">
        <v>631</v>
      </c>
      <c r="K150" s="31">
        <f>J150/H150*100</f>
        <v>100</v>
      </c>
      <c r="L150" s="70">
        <v>631</v>
      </c>
    </row>
    <row r="151" spans="1:12" ht="12.75">
      <c r="A151" s="69" t="s">
        <v>155</v>
      </c>
      <c r="B151" s="68" t="s">
        <v>21</v>
      </c>
      <c r="C151" s="61">
        <v>83.3</v>
      </c>
      <c r="D151" s="62">
        <f>D150*100/C150</f>
        <v>184.7507331378299</v>
      </c>
      <c r="E151" s="62"/>
      <c r="F151" s="62">
        <f>F150*100/D150</f>
        <v>100</v>
      </c>
      <c r="G151" s="62"/>
      <c r="H151" s="62">
        <f>H150*100/F150</f>
        <v>100.15873015873017</v>
      </c>
      <c r="I151" s="62"/>
      <c r="J151" s="62">
        <f>J150*100/H150</f>
        <v>100</v>
      </c>
      <c r="K151" s="62"/>
      <c r="L151" s="66">
        <f>L150*100/J150</f>
        <v>100</v>
      </c>
    </row>
    <row r="152" spans="1:12" ht="12.75">
      <c r="A152" s="21" t="s">
        <v>39</v>
      </c>
      <c r="B152" s="12" t="s">
        <v>46</v>
      </c>
      <c r="C152" s="29">
        <v>147</v>
      </c>
      <c r="D152" s="52">
        <v>171</v>
      </c>
      <c r="E152" s="31">
        <f>D152/C152*100</f>
        <v>116.3265306122449</v>
      </c>
      <c r="F152" s="31">
        <v>171</v>
      </c>
      <c r="G152" s="31">
        <f>F152/D152*100</f>
        <v>100</v>
      </c>
      <c r="H152" s="31">
        <v>171</v>
      </c>
      <c r="I152" s="31">
        <f>H152/F152*100</f>
        <v>100</v>
      </c>
      <c r="J152" s="31">
        <v>171</v>
      </c>
      <c r="K152" s="31">
        <f>J152/H152*100</f>
        <v>100</v>
      </c>
      <c r="L152" s="70">
        <v>171</v>
      </c>
    </row>
    <row r="153" spans="1:12" ht="12.75">
      <c r="A153" s="69" t="s">
        <v>155</v>
      </c>
      <c r="B153" s="68" t="s">
        <v>21</v>
      </c>
      <c r="C153" s="61">
        <v>250.3</v>
      </c>
      <c r="D153" s="62">
        <f>D152*100/C152</f>
        <v>116.3265306122449</v>
      </c>
      <c r="E153" s="62"/>
      <c r="F153" s="62">
        <f>F152*100/D152</f>
        <v>100</v>
      </c>
      <c r="G153" s="62"/>
      <c r="H153" s="62">
        <f>H152*100/F152</f>
        <v>100</v>
      </c>
      <c r="I153" s="62"/>
      <c r="J153" s="62">
        <f>J152*100/H152</f>
        <v>100</v>
      </c>
      <c r="K153" s="62"/>
      <c r="L153" s="66">
        <f>L152*100/J152</f>
        <v>100</v>
      </c>
    </row>
    <row r="154" spans="1:12" ht="12.75">
      <c r="A154" s="20" t="s">
        <v>48</v>
      </c>
      <c r="B154" s="11" t="s">
        <v>46</v>
      </c>
      <c r="C154" s="28">
        <f>C155</f>
        <v>601</v>
      </c>
      <c r="D154" s="28">
        <f>D155</f>
        <v>1123</v>
      </c>
      <c r="E154" s="39">
        <f>D154/C154*100</f>
        <v>186.85524126455906</v>
      </c>
      <c r="F154" s="39">
        <f>F155</f>
        <v>1123</v>
      </c>
      <c r="G154" s="39">
        <f>F154/D154*100</f>
        <v>100</v>
      </c>
      <c r="H154" s="39">
        <f>H155</f>
        <v>1123</v>
      </c>
      <c r="I154" s="39">
        <f>H154/F154*100</f>
        <v>100</v>
      </c>
      <c r="J154" s="39">
        <f>J155</f>
        <v>1123</v>
      </c>
      <c r="K154" s="39">
        <f>J154/H154*100</f>
        <v>100</v>
      </c>
      <c r="L154" s="73">
        <f>L155</f>
        <v>1123</v>
      </c>
    </row>
    <row r="155" spans="1:12" ht="13.5" customHeight="1">
      <c r="A155" s="21" t="s">
        <v>39</v>
      </c>
      <c r="B155" s="12" t="s">
        <v>46</v>
      </c>
      <c r="C155" s="29">
        <v>601</v>
      </c>
      <c r="D155" s="31">
        <v>1123</v>
      </c>
      <c r="E155" s="31">
        <f>D155/C155*100</f>
        <v>186.85524126455906</v>
      </c>
      <c r="F155" s="31">
        <v>1123</v>
      </c>
      <c r="G155" s="31">
        <f>F155/D155*100</f>
        <v>100</v>
      </c>
      <c r="H155" s="31">
        <v>1123</v>
      </c>
      <c r="I155" s="31">
        <f>H155/F155*100</f>
        <v>100</v>
      </c>
      <c r="J155" s="31">
        <v>1123</v>
      </c>
      <c r="K155" s="31">
        <f>J155/H155*100</f>
        <v>100</v>
      </c>
      <c r="L155" s="70">
        <v>1123</v>
      </c>
    </row>
    <row r="156" spans="1:12" ht="13.5" customHeight="1">
      <c r="A156" s="69" t="s">
        <v>155</v>
      </c>
      <c r="B156" s="68" t="s">
        <v>21</v>
      </c>
      <c r="C156" s="61">
        <v>151.6</v>
      </c>
      <c r="D156" s="62">
        <f>D155*100/C155</f>
        <v>186.85524126455906</v>
      </c>
      <c r="E156" s="62"/>
      <c r="F156" s="62">
        <f>F155*100/D155</f>
        <v>100</v>
      </c>
      <c r="G156" s="62"/>
      <c r="H156" s="62">
        <f>H155*100/F155</f>
        <v>100</v>
      </c>
      <c r="I156" s="62"/>
      <c r="J156" s="62">
        <f>J155*100/H155</f>
        <v>100</v>
      </c>
      <c r="K156" s="62"/>
      <c r="L156" s="66">
        <f>L155*100/J155</f>
        <v>100</v>
      </c>
    </row>
    <row r="157" spans="1:12" ht="17.25" customHeight="1">
      <c r="A157" s="20" t="s">
        <v>49</v>
      </c>
      <c r="B157" s="11" t="s">
        <v>50</v>
      </c>
      <c r="C157" s="28">
        <f>C158</f>
        <v>26.9</v>
      </c>
      <c r="D157" s="28">
        <f>D158</f>
        <v>27.1</v>
      </c>
      <c r="E157" s="39">
        <f>D157/C157*100</f>
        <v>100.74349442379183</v>
      </c>
      <c r="F157" s="39">
        <f>F158</f>
        <v>27.1</v>
      </c>
      <c r="G157" s="39">
        <f>F157/D157*100</f>
        <v>100</v>
      </c>
      <c r="H157" s="39">
        <f>H158</f>
        <v>27.1</v>
      </c>
      <c r="I157" s="39">
        <f>H157/F157*100</f>
        <v>100</v>
      </c>
      <c r="J157" s="39">
        <f>J158</f>
        <v>27.1</v>
      </c>
      <c r="K157" s="39">
        <f>J157/H157*100</f>
        <v>100</v>
      </c>
      <c r="L157" s="72">
        <f>L158</f>
        <v>27.1</v>
      </c>
    </row>
    <row r="158" spans="1:12" ht="17.25" customHeight="1">
      <c r="A158" s="21" t="s">
        <v>39</v>
      </c>
      <c r="B158" s="12" t="s">
        <v>50</v>
      </c>
      <c r="C158" s="29">
        <v>26.9</v>
      </c>
      <c r="D158" s="31">
        <v>27.1</v>
      </c>
      <c r="E158" s="31">
        <f>D158/C158*100</f>
        <v>100.74349442379183</v>
      </c>
      <c r="F158" s="31">
        <v>27.1</v>
      </c>
      <c r="G158" s="31">
        <f>F158/D158*100</f>
        <v>100</v>
      </c>
      <c r="H158" s="31">
        <v>27.1</v>
      </c>
      <c r="I158" s="31">
        <f>H158/F158*100</f>
        <v>100</v>
      </c>
      <c r="J158" s="31">
        <v>27.1</v>
      </c>
      <c r="K158" s="31">
        <f>J158/H158*100</f>
        <v>100</v>
      </c>
      <c r="L158" s="64">
        <v>27.1</v>
      </c>
    </row>
    <row r="159" spans="1:12" ht="17.25" customHeight="1">
      <c r="A159" s="69" t="s">
        <v>155</v>
      </c>
      <c r="B159" s="68" t="s">
        <v>21</v>
      </c>
      <c r="C159" s="61">
        <v>100</v>
      </c>
      <c r="D159" s="62">
        <f>D158*100/C158</f>
        <v>100.74349442379183</v>
      </c>
      <c r="E159" s="62"/>
      <c r="F159" s="62">
        <f>F158*100/D158</f>
        <v>100</v>
      </c>
      <c r="G159" s="62"/>
      <c r="H159" s="62">
        <f>H158*100/F158</f>
        <v>100</v>
      </c>
      <c r="I159" s="62"/>
      <c r="J159" s="62">
        <f>J158*100/H158</f>
        <v>100</v>
      </c>
      <c r="K159" s="62"/>
      <c r="L159" s="66">
        <f>L158*100/J158</f>
        <v>100</v>
      </c>
    </row>
    <row r="160" spans="1:12" ht="17.25" customHeight="1">
      <c r="A160" s="20" t="s">
        <v>146</v>
      </c>
      <c r="B160" s="11" t="s">
        <v>147</v>
      </c>
      <c r="C160" s="28">
        <f>C163+C165</f>
        <v>1.6</v>
      </c>
      <c r="D160" s="28">
        <f>D163+D165</f>
        <v>1.6</v>
      </c>
      <c r="E160" s="39">
        <f>D160/C160*100</f>
        <v>100</v>
      </c>
      <c r="F160" s="39">
        <f>F163+F165</f>
        <v>1.7</v>
      </c>
      <c r="G160" s="39">
        <f>F160/D160*100</f>
        <v>106.25</v>
      </c>
      <c r="H160" s="39">
        <f>H163+H165</f>
        <v>1.7</v>
      </c>
      <c r="I160" s="39">
        <f>H160/F160*100</f>
        <v>100</v>
      </c>
      <c r="J160" s="39">
        <f>J163+J165</f>
        <v>1.7</v>
      </c>
      <c r="K160" s="39">
        <f>K163+K165</f>
        <v>200</v>
      </c>
      <c r="L160" s="39">
        <f>L163+L165</f>
        <v>1.7</v>
      </c>
    </row>
    <row r="161" spans="1:12" ht="17.25" customHeight="1">
      <c r="A161" s="69" t="s">
        <v>155</v>
      </c>
      <c r="B161" s="68" t="s">
        <v>21</v>
      </c>
      <c r="C161" s="61">
        <v>0</v>
      </c>
      <c r="D161" s="62">
        <f>D160*100/C160</f>
        <v>100</v>
      </c>
      <c r="E161" s="62"/>
      <c r="F161" s="62">
        <f>F160*100/D160</f>
        <v>106.25</v>
      </c>
      <c r="G161" s="62"/>
      <c r="H161" s="62">
        <f>H160*100/F160</f>
        <v>100</v>
      </c>
      <c r="I161" s="62"/>
      <c r="J161" s="62">
        <f>J160*100/H160</f>
        <v>100</v>
      </c>
      <c r="K161" s="62"/>
      <c r="L161" s="66">
        <f>L160*100/J160</f>
        <v>100</v>
      </c>
    </row>
    <row r="162" spans="1:12" ht="17.25" customHeight="1">
      <c r="A162" s="21" t="s">
        <v>34</v>
      </c>
      <c r="B162" s="12"/>
      <c r="C162" s="29"/>
      <c r="D162" s="52"/>
      <c r="E162" s="31"/>
      <c r="F162" s="31"/>
      <c r="G162" s="31"/>
      <c r="H162" s="31"/>
      <c r="I162" s="31"/>
      <c r="J162" s="31"/>
      <c r="K162" s="31"/>
      <c r="L162" s="64"/>
    </row>
    <row r="163" spans="1:12" ht="17.25" customHeight="1">
      <c r="A163" s="21" t="s">
        <v>38</v>
      </c>
      <c r="B163" s="12" t="s">
        <v>147</v>
      </c>
      <c r="C163" s="29">
        <v>1.2</v>
      </c>
      <c r="D163" s="52">
        <v>1.2</v>
      </c>
      <c r="E163" s="31">
        <f>D163/C163*100</f>
        <v>100</v>
      </c>
      <c r="F163" s="31">
        <v>1.2</v>
      </c>
      <c r="G163" s="31">
        <f>F163/D163*100</f>
        <v>100</v>
      </c>
      <c r="H163" s="31">
        <v>1.2</v>
      </c>
      <c r="I163" s="31">
        <f>H163/F163*100</f>
        <v>100</v>
      </c>
      <c r="J163" s="31">
        <v>1.2</v>
      </c>
      <c r="K163" s="31">
        <f>J163/H163*100</f>
        <v>100</v>
      </c>
      <c r="L163" s="64">
        <v>1.2</v>
      </c>
    </row>
    <row r="164" spans="1:12" ht="17.25" customHeight="1">
      <c r="A164" s="69" t="s">
        <v>155</v>
      </c>
      <c r="B164" s="68" t="s">
        <v>21</v>
      </c>
      <c r="C164" s="61">
        <v>0</v>
      </c>
      <c r="D164" s="62">
        <f>D163*100/C163</f>
        <v>100</v>
      </c>
      <c r="E164" s="62"/>
      <c r="F164" s="62">
        <f>F163*100/D163</f>
        <v>100</v>
      </c>
      <c r="G164" s="62"/>
      <c r="H164" s="62">
        <f>H163*100/F163</f>
        <v>100</v>
      </c>
      <c r="I164" s="62"/>
      <c r="J164" s="62">
        <f>J163*100/H163</f>
        <v>100</v>
      </c>
      <c r="K164" s="62"/>
      <c r="L164" s="66">
        <f>L163*100/J163</f>
        <v>100</v>
      </c>
    </row>
    <row r="165" spans="1:12" ht="17.25" customHeight="1">
      <c r="A165" s="21" t="s">
        <v>39</v>
      </c>
      <c r="B165" s="12" t="s">
        <v>147</v>
      </c>
      <c r="C165" s="29">
        <v>0.4</v>
      </c>
      <c r="D165" s="52">
        <v>0.4</v>
      </c>
      <c r="E165" s="31">
        <f>D165/C165*100</f>
        <v>100</v>
      </c>
      <c r="F165" s="31">
        <v>0.5</v>
      </c>
      <c r="G165" s="31">
        <f>F165/D165*100</f>
        <v>125</v>
      </c>
      <c r="H165" s="31">
        <v>0.5</v>
      </c>
      <c r="I165" s="31">
        <f>H165/F165*100</f>
        <v>100</v>
      </c>
      <c r="J165" s="31">
        <v>0.5</v>
      </c>
      <c r="K165" s="31">
        <f>J165/H165*100</f>
        <v>100</v>
      </c>
      <c r="L165" s="64">
        <v>0.5</v>
      </c>
    </row>
    <row r="166" spans="1:12" ht="17.25" customHeight="1">
      <c r="A166" s="69" t="s">
        <v>155</v>
      </c>
      <c r="B166" s="68" t="s">
        <v>21</v>
      </c>
      <c r="C166" s="61">
        <v>0</v>
      </c>
      <c r="D166" s="62">
        <f>D165*100/C165</f>
        <v>100</v>
      </c>
      <c r="E166" s="62"/>
      <c r="F166" s="62">
        <f>F165*100/D165</f>
        <v>125</v>
      </c>
      <c r="G166" s="62"/>
      <c r="H166" s="62">
        <f>H165*100/F165</f>
        <v>100</v>
      </c>
      <c r="I166" s="62"/>
      <c r="J166" s="62">
        <f>J165*100/H165</f>
        <v>100</v>
      </c>
      <c r="K166" s="62"/>
      <c r="L166" s="66">
        <f>L165*100/J165</f>
        <v>100</v>
      </c>
    </row>
    <row r="167" spans="1:12" ht="17.25" customHeight="1">
      <c r="A167" s="20" t="s">
        <v>51</v>
      </c>
      <c r="B167" s="11" t="s">
        <v>25</v>
      </c>
      <c r="C167" s="28">
        <f>C168</f>
        <v>1046.1</v>
      </c>
      <c r="D167" s="28">
        <f>D168</f>
        <v>1137.7</v>
      </c>
      <c r="E167" s="39">
        <f>D167/C167*100</f>
        <v>108.75633304655388</v>
      </c>
      <c r="F167" s="39">
        <f>F168</f>
        <v>1215</v>
      </c>
      <c r="G167" s="39">
        <f>F167/D167*100</f>
        <v>106.79440977410563</v>
      </c>
      <c r="H167" s="39">
        <f>H168</f>
        <v>1298.9</v>
      </c>
      <c r="I167" s="39">
        <f>H167/F167*100</f>
        <v>106.90534979423869</v>
      </c>
      <c r="J167" s="39">
        <f>J168</f>
        <v>1392.6</v>
      </c>
      <c r="K167" s="39">
        <f>K168</f>
        <v>107.21379628916775</v>
      </c>
      <c r="L167" s="39">
        <f>L168</f>
        <v>1504.01</v>
      </c>
    </row>
    <row r="168" spans="1:12" ht="17.25" customHeight="1">
      <c r="A168" s="21" t="s">
        <v>116</v>
      </c>
      <c r="B168" s="12" t="s">
        <v>25</v>
      </c>
      <c r="C168" s="29">
        <v>1046.1</v>
      </c>
      <c r="D168" s="31">
        <v>1137.7</v>
      </c>
      <c r="E168" s="31">
        <f>D168/C168*100</f>
        <v>108.75633304655388</v>
      </c>
      <c r="F168" s="31">
        <v>1215</v>
      </c>
      <c r="G168" s="31">
        <f>F168/D168*100</f>
        <v>106.79440977410563</v>
      </c>
      <c r="H168" s="31">
        <v>1298.9</v>
      </c>
      <c r="I168" s="31">
        <f>H168/F168*100</f>
        <v>106.90534979423869</v>
      </c>
      <c r="J168" s="31">
        <v>1392.6</v>
      </c>
      <c r="K168" s="31">
        <f>J168/H168*100</f>
        <v>107.21379628916775</v>
      </c>
      <c r="L168" s="64">
        <v>1504.01</v>
      </c>
    </row>
    <row r="169" spans="1:12" ht="17.25" customHeight="1">
      <c r="A169" s="69" t="s">
        <v>155</v>
      </c>
      <c r="B169" s="68" t="s">
        <v>21</v>
      </c>
      <c r="C169" s="61">
        <v>105.7</v>
      </c>
      <c r="D169" s="62">
        <f>D168*100/C168</f>
        <v>108.75633304655388</v>
      </c>
      <c r="E169" s="62"/>
      <c r="F169" s="62">
        <f>F168*100/D168</f>
        <v>106.79440977410565</v>
      </c>
      <c r="G169" s="62"/>
      <c r="H169" s="62">
        <f>H168*100/F168</f>
        <v>106.90534979423869</v>
      </c>
      <c r="I169" s="62"/>
      <c r="J169" s="62">
        <f>J168*100/H168</f>
        <v>107.21379628916775</v>
      </c>
      <c r="K169" s="62"/>
      <c r="L169" s="66">
        <f>L168*100/J168</f>
        <v>108.00014361625736</v>
      </c>
    </row>
    <row r="170" spans="1:12" ht="17.25" customHeight="1">
      <c r="A170" s="20" t="s">
        <v>52</v>
      </c>
      <c r="B170" s="11" t="s">
        <v>25</v>
      </c>
      <c r="C170" s="28">
        <f>C171</f>
        <v>9.6</v>
      </c>
      <c r="D170" s="28">
        <f>D171</f>
        <v>10.1</v>
      </c>
      <c r="E170" s="39">
        <f>D170/C170*100</f>
        <v>105.20833333333333</v>
      </c>
      <c r="F170" s="39">
        <f>F171</f>
        <v>10.7</v>
      </c>
      <c r="G170" s="39">
        <f>F170/D170*100</f>
        <v>105.94059405940595</v>
      </c>
      <c r="H170" s="39">
        <f>H171</f>
        <v>11.2</v>
      </c>
      <c r="I170" s="39">
        <f>H170/F170*100</f>
        <v>104.67289719626167</v>
      </c>
      <c r="J170" s="39">
        <f>J171</f>
        <v>11.9</v>
      </c>
      <c r="K170" s="39">
        <f>K171</f>
        <v>106.25</v>
      </c>
      <c r="L170" s="39">
        <f>L171</f>
        <v>12.8</v>
      </c>
    </row>
    <row r="171" spans="1:12" ht="17.25" customHeight="1">
      <c r="A171" s="21" t="s">
        <v>116</v>
      </c>
      <c r="B171" s="12" t="s">
        <v>25</v>
      </c>
      <c r="C171" s="29">
        <v>9.6</v>
      </c>
      <c r="D171" s="31">
        <v>10.1</v>
      </c>
      <c r="E171" s="31">
        <v>10.1</v>
      </c>
      <c r="F171" s="31">
        <v>10.7</v>
      </c>
      <c r="G171" s="31">
        <f>F171/D171*100</f>
        <v>105.94059405940595</v>
      </c>
      <c r="H171" s="31">
        <v>11.2</v>
      </c>
      <c r="I171" s="31">
        <f>H171/F171*100</f>
        <v>104.67289719626167</v>
      </c>
      <c r="J171" s="31">
        <v>11.9</v>
      </c>
      <c r="K171" s="31">
        <f>J171/H171*100</f>
        <v>106.25</v>
      </c>
      <c r="L171" s="64">
        <v>12.8</v>
      </c>
    </row>
    <row r="172" spans="1:12" ht="17.25" customHeight="1">
      <c r="A172" s="69" t="s">
        <v>155</v>
      </c>
      <c r="B172" s="68" t="s">
        <v>21</v>
      </c>
      <c r="C172" s="61">
        <v>117.1</v>
      </c>
      <c r="D172" s="62">
        <f>D171*100/C171</f>
        <v>105.20833333333334</v>
      </c>
      <c r="E172" s="62"/>
      <c r="F172" s="62">
        <f>F171*100/D171</f>
        <v>105.94059405940594</v>
      </c>
      <c r="G172" s="62"/>
      <c r="H172" s="62">
        <f>H171*100/F171</f>
        <v>104.67289719626169</v>
      </c>
      <c r="I172" s="62"/>
      <c r="J172" s="62">
        <f>J171*100/H171</f>
        <v>106.25</v>
      </c>
      <c r="K172" s="62"/>
      <c r="L172" s="66">
        <f>L171*100/J171</f>
        <v>107.56302521008404</v>
      </c>
    </row>
    <row r="173" spans="1:12" ht="30.75" customHeight="1">
      <c r="A173" s="20" t="s">
        <v>53</v>
      </c>
      <c r="B173" s="11" t="s">
        <v>25</v>
      </c>
      <c r="C173" s="28">
        <f>C174</f>
        <v>594.7</v>
      </c>
      <c r="D173" s="28">
        <f>D174</f>
        <v>709.3</v>
      </c>
      <c r="E173" s="39">
        <f>D173/C173*100</f>
        <v>119.27022027913232</v>
      </c>
      <c r="F173" s="42">
        <f>F174</f>
        <v>961.4</v>
      </c>
      <c r="G173" s="39">
        <f>F173/D173*100</f>
        <v>135.54208374453685</v>
      </c>
      <c r="H173" s="39">
        <f>H174</f>
        <v>2961.6</v>
      </c>
      <c r="I173" s="39">
        <f>H173/F173*100</f>
        <v>308.05075930934055</v>
      </c>
      <c r="J173" s="39">
        <f>J174</f>
        <v>3461.6</v>
      </c>
      <c r="K173" s="39">
        <f>K174</f>
        <v>116.8827660723933</v>
      </c>
      <c r="L173" s="39">
        <f>L174</f>
        <v>4153.9</v>
      </c>
    </row>
    <row r="174" spans="1:12" ht="17.25" customHeight="1">
      <c r="A174" s="21" t="s">
        <v>116</v>
      </c>
      <c r="B174" s="12" t="s">
        <v>25</v>
      </c>
      <c r="C174" s="29">
        <v>594.7</v>
      </c>
      <c r="D174" s="33">
        <v>709.3</v>
      </c>
      <c r="E174" s="31">
        <f>D174/C174*100</f>
        <v>119.27022027913232</v>
      </c>
      <c r="F174" s="33">
        <v>961.4</v>
      </c>
      <c r="G174" s="31">
        <f>F174/D174*100</f>
        <v>135.54208374453685</v>
      </c>
      <c r="H174" s="31">
        <v>2961.6</v>
      </c>
      <c r="I174" s="31">
        <f>H174/F174*100</f>
        <v>308.05075930934055</v>
      </c>
      <c r="J174" s="31">
        <v>3461.6</v>
      </c>
      <c r="K174" s="31">
        <f>J174/H174*100</f>
        <v>116.8827660723933</v>
      </c>
      <c r="L174" s="64">
        <v>4153.9</v>
      </c>
    </row>
    <row r="175" spans="1:12" ht="17.25" customHeight="1">
      <c r="A175" s="69" t="s">
        <v>155</v>
      </c>
      <c r="B175" s="68" t="s">
        <v>21</v>
      </c>
      <c r="C175" s="61">
        <v>113.6</v>
      </c>
      <c r="D175" s="62">
        <f>D174*100/C174</f>
        <v>119.27022027913233</v>
      </c>
      <c r="E175" s="62"/>
      <c r="F175" s="62">
        <f>F174*100/D174</f>
        <v>135.54208374453688</v>
      </c>
      <c r="G175" s="62"/>
      <c r="H175" s="62">
        <f>H174*100/F174</f>
        <v>308.05075930934055</v>
      </c>
      <c r="I175" s="62"/>
      <c r="J175" s="62">
        <f>J174*100/H174</f>
        <v>116.88276607239331</v>
      </c>
      <c r="K175" s="62"/>
      <c r="L175" s="66">
        <f>L174*100/J174</f>
        <v>119.99942223249363</v>
      </c>
    </row>
    <row r="176" spans="1:12" ht="24" customHeight="1">
      <c r="A176" s="20" t="s">
        <v>117</v>
      </c>
      <c r="B176" s="11" t="s">
        <v>25</v>
      </c>
      <c r="C176" s="28">
        <f>C177</f>
        <v>26.7</v>
      </c>
      <c r="D176" s="28">
        <f>D177</f>
        <v>28.7</v>
      </c>
      <c r="E176" s="39">
        <f>D176/C176*100</f>
        <v>107.49063670411985</v>
      </c>
      <c r="F176" s="39">
        <f>F177</f>
        <v>33.2</v>
      </c>
      <c r="G176" s="39">
        <f>F176/D176*100</f>
        <v>115.6794425087108</v>
      </c>
      <c r="H176" s="39">
        <f>H177</f>
        <v>536.8</v>
      </c>
      <c r="I176" s="39">
        <f>H176/F176*100</f>
        <v>1616.867469879518</v>
      </c>
      <c r="J176" s="39">
        <f>J177</f>
        <v>1237.9</v>
      </c>
      <c r="K176" s="39">
        <f>K177</f>
        <v>230.6073025335321</v>
      </c>
      <c r="L176" s="39">
        <f>L177</f>
        <v>1299.8</v>
      </c>
    </row>
    <row r="177" spans="1:12" ht="18.75" customHeight="1">
      <c r="A177" s="21" t="s">
        <v>116</v>
      </c>
      <c r="B177" s="12" t="s">
        <v>25</v>
      </c>
      <c r="C177" s="29">
        <v>26.7</v>
      </c>
      <c r="D177" s="31">
        <v>28.7</v>
      </c>
      <c r="E177" s="31">
        <f>D177/C177*100</f>
        <v>107.49063670411985</v>
      </c>
      <c r="F177" s="31">
        <v>33.2</v>
      </c>
      <c r="G177" s="31">
        <f>F177/D177*100</f>
        <v>115.6794425087108</v>
      </c>
      <c r="H177" s="31">
        <v>536.8</v>
      </c>
      <c r="I177" s="31">
        <f>H177/F177*100</f>
        <v>1616.867469879518</v>
      </c>
      <c r="J177" s="31">
        <v>1237.9</v>
      </c>
      <c r="K177" s="31">
        <f>J177/H177*100</f>
        <v>230.6073025335321</v>
      </c>
      <c r="L177" s="64">
        <v>1299.8</v>
      </c>
    </row>
    <row r="178" spans="1:12" ht="18.75" customHeight="1">
      <c r="A178" s="69" t="s">
        <v>155</v>
      </c>
      <c r="B178" s="68" t="s">
        <v>21</v>
      </c>
      <c r="C178" s="61">
        <v>45.5</v>
      </c>
      <c r="D178" s="62">
        <f>D177*100/C177</f>
        <v>107.49063670411985</v>
      </c>
      <c r="E178" s="62"/>
      <c r="F178" s="62">
        <f>F177*100/D177</f>
        <v>115.67944250871082</v>
      </c>
      <c r="G178" s="62"/>
      <c r="H178" s="62">
        <f>H177*100/F177</f>
        <v>1616.8674698795178</v>
      </c>
      <c r="I178" s="62"/>
      <c r="J178" s="62">
        <f>J177*100/H177</f>
        <v>230.60730253353208</v>
      </c>
      <c r="K178" s="62"/>
      <c r="L178" s="66">
        <f>L177*100/J177</f>
        <v>105.00040390984732</v>
      </c>
    </row>
    <row r="179" spans="1:12" ht="20.25" customHeight="1">
      <c r="A179" s="20" t="s">
        <v>54</v>
      </c>
      <c r="B179" s="13"/>
      <c r="C179" s="29"/>
      <c r="D179" s="31"/>
      <c r="E179" s="31"/>
      <c r="F179" s="31"/>
      <c r="G179" s="31"/>
      <c r="H179" s="31"/>
      <c r="I179" s="31"/>
      <c r="J179" s="31"/>
      <c r="K179" s="31"/>
      <c r="L179" s="64"/>
    </row>
    <row r="180" spans="1:12" ht="19.5" customHeight="1">
      <c r="A180" s="21" t="s">
        <v>55</v>
      </c>
      <c r="B180" s="12" t="s">
        <v>18</v>
      </c>
      <c r="C180" s="29">
        <v>408</v>
      </c>
      <c r="D180" s="31">
        <v>409</v>
      </c>
      <c r="E180" s="31">
        <f>D180/C180*100</f>
        <v>100.24509803921569</v>
      </c>
      <c r="F180" s="31">
        <v>410</v>
      </c>
      <c r="G180" s="31">
        <f>F180/D180*100</f>
        <v>100.24449877750612</v>
      </c>
      <c r="H180" s="31">
        <v>411</v>
      </c>
      <c r="I180" s="31">
        <f>H180/F180*100</f>
        <v>100.2439024390244</v>
      </c>
      <c r="J180" s="31">
        <v>414</v>
      </c>
      <c r="K180" s="31">
        <f>J180/H180*100</f>
        <v>100.72992700729928</v>
      </c>
      <c r="L180" s="70">
        <v>416</v>
      </c>
    </row>
    <row r="181" spans="1:12" ht="19.5" customHeight="1">
      <c r="A181" s="69" t="s">
        <v>155</v>
      </c>
      <c r="B181" s="68" t="s">
        <v>21</v>
      </c>
      <c r="C181" s="61">
        <v>101.1</v>
      </c>
      <c r="D181" s="62">
        <f>D180*100/C180</f>
        <v>100.24509803921569</v>
      </c>
      <c r="E181" s="62"/>
      <c r="F181" s="62">
        <f>F180*100/D180</f>
        <v>100.24449877750611</v>
      </c>
      <c r="G181" s="62"/>
      <c r="H181" s="62">
        <f>H180*100/F180</f>
        <v>100.2439024390244</v>
      </c>
      <c r="I181" s="62"/>
      <c r="J181" s="62">
        <f>J180*100/H180</f>
        <v>100.72992700729927</v>
      </c>
      <c r="K181" s="62"/>
      <c r="L181" s="66">
        <f>L180*100/J180</f>
        <v>100.48309178743962</v>
      </c>
    </row>
    <row r="182" spans="1:12" ht="25.5">
      <c r="A182" s="21" t="s">
        <v>56</v>
      </c>
      <c r="B182" s="12" t="s">
        <v>23</v>
      </c>
      <c r="C182" s="29">
        <v>558</v>
      </c>
      <c r="D182" s="33">
        <v>560</v>
      </c>
      <c r="E182" s="31">
        <f>D182/C182*100</f>
        <v>100.35842293906809</v>
      </c>
      <c r="F182" s="33">
        <v>563</v>
      </c>
      <c r="G182" s="31">
        <f>F182/D182*100</f>
        <v>100.53571428571428</v>
      </c>
      <c r="H182" s="31">
        <v>566</v>
      </c>
      <c r="I182" s="31">
        <f>H182/F182*100</f>
        <v>100.53285968028418</v>
      </c>
      <c r="J182" s="31">
        <v>571</v>
      </c>
      <c r="K182" s="31">
        <f>J182/H182*100</f>
        <v>100.88339222614842</v>
      </c>
      <c r="L182" s="33">
        <v>573</v>
      </c>
    </row>
    <row r="183" spans="1:12" ht="12.75">
      <c r="A183" s="69" t="s">
        <v>155</v>
      </c>
      <c r="B183" s="68" t="s">
        <v>21</v>
      </c>
      <c r="C183" s="61">
        <v>100.2</v>
      </c>
      <c r="D183" s="62">
        <f>D182*100/C182</f>
        <v>100.3584229390681</v>
      </c>
      <c r="E183" s="62"/>
      <c r="F183" s="62">
        <f>F182*100/D182</f>
        <v>100.53571428571429</v>
      </c>
      <c r="G183" s="62"/>
      <c r="H183" s="62">
        <f>H182*100/F182</f>
        <v>100.53285968028419</v>
      </c>
      <c r="I183" s="62"/>
      <c r="J183" s="62">
        <f>J182*100/H182</f>
        <v>100.88339222614842</v>
      </c>
      <c r="K183" s="62"/>
      <c r="L183" s="66">
        <f>L182*100/J182</f>
        <v>100.35026269702277</v>
      </c>
    </row>
    <row r="184" spans="1:12" ht="18" customHeight="1">
      <c r="A184" s="23" t="s">
        <v>60</v>
      </c>
      <c r="B184" s="12" t="s">
        <v>23</v>
      </c>
      <c r="C184" s="29">
        <v>353</v>
      </c>
      <c r="D184" s="33">
        <v>353</v>
      </c>
      <c r="E184" s="31">
        <f>D184/C184*100</f>
        <v>100</v>
      </c>
      <c r="F184" s="33">
        <v>354</v>
      </c>
      <c r="G184" s="31">
        <f>F184/D184*100</f>
        <v>100.28328611898016</v>
      </c>
      <c r="H184" s="31">
        <v>355</v>
      </c>
      <c r="I184" s="31">
        <f>H184/F184*100</f>
        <v>100.2824858757062</v>
      </c>
      <c r="J184" s="31">
        <v>357</v>
      </c>
      <c r="K184" s="31">
        <f>J184/H184*100</f>
        <v>100.56338028169014</v>
      </c>
      <c r="L184" s="70">
        <v>357</v>
      </c>
    </row>
    <row r="185" spans="1:12" ht="18" customHeight="1">
      <c r="A185" s="69" t="s">
        <v>155</v>
      </c>
      <c r="B185" s="68" t="s">
        <v>21</v>
      </c>
      <c r="C185" s="61">
        <v>101</v>
      </c>
      <c r="D185" s="62">
        <f>D184*100/C184</f>
        <v>100</v>
      </c>
      <c r="E185" s="62"/>
      <c r="F185" s="62">
        <f>F184*100/D184</f>
        <v>100.28328611898017</v>
      </c>
      <c r="G185" s="62"/>
      <c r="H185" s="62">
        <f>H184*100/F184</f>
        <v>100.28248587570621</v>
      </c>
      <c r="I185" s="62"/>
      <c r="J185" s="62">
        <f>J184*100/H184</f>
        <v>100.56338028169014</v>
      </c>
      <c r="K185" s="62"/>
      <c r="L185" s="66">
        <f>L184*100/J184</f>
        <v>100</v>
      </c>
    </row>
    <row r="186" spans="1:12" ht="55.5" customHeight="1">
      <c r="A186" s="21" t="s">
        <v>57</v>
      </c>
      <c r="B186" s="12" t="s">
        <v>58</v>
      </c>
      <c r="C186" s="29">
        <v>10</v>
      </c>
      <c r="D186" s="33">
        <v>10</v>
      </c>
      <c r="E186" s="31">
        <f>D186/C186*100</f>
        <v>100</v>
      </c>
      <c r="F186" s="33">
        <v>10</v>
      </c>
      <c r="G186" s="31">
        <f>F186/D186*100</f>
        <v>100</v>
      </c>
      <c r="H186" s="31">
        <v>10</v>
      </c>
      <c r="I186" s="31">
        <f>H186/F186*100</f>
        <v>100</v>
      </c>
      <c r="J186" s="31">
        <v>10</v>
      </c>
      <c r="K186" s="31">
        <f>J186/H186*100</f>
        <v>100</v>
      </c>
      <c r="L186" s="70">
        <v>10</v>
      </c>
    </row>
    <row r="187" spans="1:12" ht="67.5" customHeight="1" hidden="1">
      <c r="A187" s="22" t="s">
        <v>59</v>
      </c>
      <c r="B187" s="12" t="s">
        <v>21</v>
      </c>
      <c r="C187" s="29"/>
      <c r="D187" s="33"/>
      <c r="E187" s="31" t="e">
        <f>D187/C187*100</f>
        <v>#DIV/0!</v>
      </c>
      <c r="F187" s="33"/>
      <c r="G187" s="31" t="e">
        <f>F187/D187*100</f>
        <v>#DIV/0!</v>
      </c>
      <c r="H187" s="31"/>
      <c r="I187" s="31" t="e">
        <f>H187/F187*100</f>
        <v>#DIV/0!</v>
      </c>
      <c r="J187" s="31"/>
      <c r="K187" s="31" t="e">
        <f>J187/H187*100</f>
        <v>#DIV/0!</v>
      </c>
      <c r="L187" s="64"/>
    </row>
    <row r="188" spans="3:12" ht="15.75" customHeight="1" hidden="1">
      <c r="C188" s="29"/>
      <c r="D188" s="31"/>
      <c r="E188" s="31" t="e">
        <f>D188/C188*100</f>
        <v>#DIV/0!</v>
      </c>
      <c r="F188" s="31"/>
      <c r="G188" s="31" t="e">
        <f>F188/D188*100</f>
        <v>#DIV/0!</v>
      </c>
      <c r="H188" s="31"/>
      <c r="I188" s="31" t="e">
        <f>H188/F188*100</f>
        <v>#DIV/0!</v>
      </c>
      <c r="J188" s="31"/>
      <c r="K188" s="31" t="e">
        <f>J188/H188*100</f>
        <v>#DIV/0!</v>
      </c>
      <c r="L188" s="64"/>
    </row>
    <row r="189" spans="1:12" ht="15.75" customHeight="1">
      <c r="A189" s="69" t="s">
        <v>155</v>
      </c>
      <c r="B189" s="68" t="s">
        <v>21</v>
      </c>
      <c r="C189" s="61">
        <v>100</v>
      </c>
      <c r="D189" s="62">
        <f>D186*100/C186</f>
        <v>100</v>
      </c>
      <c r="E189" s="62"/>
      <c r="F189" s="62">
        <f>F186*100/D186</f>
        <v>100</v>
      </c>
      <c r="G189" s="62"/>
      <c r="H189" s="62">
        <f>H186*100/F186</f>
        <v>100</v>
      </c>
      <c r="I189" s="62"/>
      <c r="J189" s="62">
        <f>J186*100/H186</f>
        <v>100</v>
      </c>
      <c r="K189" s="62"/>
      <c r="L189" s="66">
        <f>L186*100/J186</f>
        <v>100</v>
      </c>
    </row>
    <row r="190" spans="1:12" ht="19.5" customHeight="1">
      <c r="A190" s="20" t="s">
        <v>61</v>
      </c>
      <c r="B190" s="14"/>
      <c r="C190" s="30"/>
      <c r="D190" s="31"/>
      <c r="E190" s="31"/>
      <c r="F190" s="31"/>
      <c r="G190" s="31"/>
      <c r="H190" s="31"/>
      <c r="I190" s="31"/>
      <c r="J190" s="31"/>
      <c r="K190" s="31"/>
      <c r="L190" s="64"/>
    </row>
    <row r="191" spans="1:12" ht="18" customHeight="1">
      <c r="A191" s="20" t="s">
        <v>62</v>
      </c>
      <c r="B191" s="12"/>
      <c r="C191" s="29"/>
      <c r="D191" s="31"/>
      <c r="E191" s="31"/>
      <c r="F191" s="31"/>
      <c r="G191" s="31"/>
      <c r="H191" s="31"/>
      <c r="I191" s="31"/>
      <c r="J191" s="31"/>
      <c r="K191" s="31"/>
      <c r="L191" s="64"/>
    </row>
    <row r="192" spans="1:12" ht="28.5" customHeight="1">
      <c r="A192" s="21" t="s">
        <v>118</v>
      </c>
      <c r="B192" s="12" t="s">
        <v>18</v>
      </c>
      <c r="C192" s="29">
        <v>6273</v>
      </c>
      <c r="D192" s="31">
        <v>4798</v>
      </c>
      <c r="E192" s="31">
        <f>D192/C192*100</f>
        <v>76.48652957117807</v>
      </c>
      <c r="F192" s="31">
        <v>4798</v>
      </c>
      <c r="G192" s="31">
        <f>F192/D192*100</f>
        <v>100</v>
      </c>
      <c r="H192" s="31">
        <v>4893</v>
      </c>
      <c r="I192" s="31">
        <f>H192/F192*100</f>
        <v>101.979991663193</v>
      </c>
      <c r="J192" s="31">
        <v>4893</v>
      </c>
      <c r="K192" s="31">
        <v>6273</v>
      </c>
      <c r="L192" s="31">
        <v>4893</v>
      </c>
    </row>
    <row r="193" spans="1:12" ht="15" customHeight="1">
      <c r="A193" s="69" t="s">
        <v>155</v>
      </c>
      <c r="B193" s="68" t="s">
        <v>21</v>
      </c>
      <c r="C193" s="61">
        <v>123.2</v>
      </c>
      <c r="D193" s="62">
        <f>D192*100/C192</f>
        <v>76.48652957117807</v>
      </c>
      <c r="E193" s="62"/>
      <c r="F193" s="62">
        <f>F192*100/D192</f>
        <v>100</v>
      </c>
      <c r="G193" s="62"/>
      <c r="H193" s="62">
        <f>H192*100/F192</f>
        <v>101.97999166319299</v>
      </c>
      <c r="I193" s="62"/>
      <c r="J193" s="62">
        <f>J192*100/H192</f>
        <v>100</v>
      </c>
      <c r="K193" s="62"/>
      <c r="L193" s="66">
        <f>L192*100/J192</f>
        <v>100</v>
      </c>
    </row>
    <row r="194" spans="1:12" ht="32.25" customHeight="1">
      <c r="A194" s="21" t="s">
        <v>119</v>
      </c>
      <c r="B194" s="12" t="s">
        <v>25</v>
      </c>
      <c r="C194" s="29">
        <v>8346</v>
      </c>
      <c r="D194" s="31">
        <v>2926.8</v>
      </c>
      <c r="E194" s="31">
        <f>D194/C194*100</f>
        <v>35.06829618979152</v>
      </c>
      <c r="F194" s="31">
        <v>2926.8</v>
      </c>
      <c r="G194" s="31">
        <f>F194/D194*100</f>
        <v>100</v>
      </c>
      <c r="H194" s="31">
        <v>2985.3</v>
      </c>
      <c r="I194" s="31">
        <f>H194/F194*100</f>
        <v>101.99876998769987</v>
      </c>
      <c r="J194" s="31">
        <v>2985.3</v>
      </c>
      <c r="K194" s="31">
        <v>8346</v>
      </c>
      <c r="L194" s="31">
        <v>2985.3</v>
      </c>
    </row>
    <row r="195" spans="1:12" ht="18.75" customHeight="1">
      <c r="A195" s="69" t="s">
        <v>155</v>
      </c>
      <c r="B195" s="68" t="s">
        <v>21</v>
      </c>
      <c r="C195" s="61">
        <v>220.8</v>
      </c>
      <c r="D195" s="62">
        <f>D194*100/C194</f>
        <v>35.06829618979152</v>
      </c>
      <c r="E195" s="62"/>
      <c r="F195" s="62">
        <f>F194*100/D194</f>
        <v>100</v>
      </c>
      <c r="G195" s="62"/>
      <c r="H195" s="62">
        <f>H194*100/F194</f>
        <v>101.99876998769987</v>
      </c>
      <c r="I195" s="62"/>
      <c r="J195" s="62">
        <f>J194*100/H194</f>
        <v>100</v>
      </c>
      <c r="K195" s="62"/>
      <c r="L195" s="66">
        <f>L194*100/J194</f>
        <v>100</v>
      </c>
    </row>
    <row r="196" spans="1:12" ht="25.5">
      <c r="A196" s="20" t="s">
        <v>63</v>
      </c>
      <c r="B196" s="11"/>
      <c r="C196" s="28"/>
      <c r="D196" s="31"/>
      <c r="E196" s="31"/>
      <c r="F196" s="31"/>
      <c r="G196" s="31"/>
      <c r="H196" s="31"/>
      <c r="I196" s="31"/>
      <c r="J196" s="31"/>
      <c r="K196" s="31"/>
      <c r="L196" s="64"/>
    </row>
    <row r="197" spans="1:12" ht="30.75" customHeight="1">
      <c r="A197" s="21" t="s">
        <v>150</v>
      </c>
      <c r="B197" s="12" t="s">
        <v>18</v>
      </c>
      <c r="C197" s="29">
        <v>5906</v>
      </c>
      <c r="D197" s="31">
        <v>6299</v>
      </c>
      <c r="E197" s="31">
        <f>D197/C197*100</f>
        <v>106.65424991534034</v>
      </c>
      <c r="F197" s="31">
        <v>6299</v>
      </c>
      <c r="G197" s="31">
        <f>F197/D197*100</f>
        <v>100</v>
      </c>
      <c r="H197" s="31">
        <v>6424</v>
      </c>
      <c r="I197" s="31">
        <f>H197/F197*100</f>
        <v>101.98444197491665</v>
      </c>
      <c r="J197" s="31">
        <v>6424</v>
      </c>
      <c r="K197" s="31">
        <f>J197/H197*100</f>
        <v>100</v>
      </c>
      <c r="L197" s="64">
        <v>6424</v>
      </c>
    </row>
    <row r="198" spans="1:12" ht="17.25" customHeight="1">
      <c r="A198" s="69" t="s">
        <v>155</v>
      </c>
      <c r="B198" s="68" t="s">
        <v>21</v>
      </c>
      <c r="C198" s="61">
        <v>107.2</v>
      </c>
      <c r="D198" s="62">
        <f>D197*100/C197</f>
        <v>106.65424991534033</v>
      </c>
      <c r="E198" s="62"/>
      <c r="F198" s="62">
        <f>F197*100/D197</f>
        <v>100</v>
      </c>
      <c r="G198" s="62"/>
      <c r="H198" s="62">
        <f>H197*100/F197</f>
        <v>101.98444197491665</v>
      </c>
      <c r="I198" s="62"/>
      <c r="J198" s="62">
        <f>J197*100/H197</f>
        <v>100</v>
      </c>
      <c r="K198" s="62"/>
      <c r="L198" s="66">
        <f>L197*100/J197</f>
        <v>100</v>
      </c>
    </row>
    <row r="199" spans="1:12" ht="18.75" customHeight="1">
      <c r="A199" s="21" t="s">
        <v>120</v>
      </c>
      <c r="B199" s="12" t="s">
        <v>25</v>
      </c>
      <c r="C199" s="29">
        <v>6156.7</v>
      </c>
      <c r="D199" s="31">
        <v>6734.5</v>
      </c>
      <c r="E199" s="31">
        <f>D199/C199*100</f>
        <v>109.38489775366673</v>
      </c>
      <c r="F199" s="31">
        <v>6734.5</v>
      </c>
      <c r="G199" s="31">
        <f>F199/D199*100</f>
        <v>100</v>
      </c>
      <c r="H199" s="31">
        <v>6869.2</v>
      </c>
      <c r="I199" s="31">
        <f>H199/F199*100</f>
        <v>102.00014848912318</v>
      </c>
      <c r="J199" s="31">
        <v>6869.2</v>
      </c>
      <c r="K199" s="31">
        <f>J199/H199*100</f>
        <v>100</v>
      </c>
      <c r="L199" s="64">
        <v>6869.2</v>
      </c>
    </row>
    <row r="200" spans="1:12" ht="18.75" customHeight="1">
      <c r="A200" s="69" t="s">
        <v>155</v>
      </c>
      <c r="B200" s="68" t="s">
        <v>21</v>
      </c>
      <c r="C200" s="61">
        <v>134.4</v>
      </c>
      <c r="D200" s="62">
        <f>D199*100/C199</f>
        <v>109.38489775366673</v>
      </c>
      <c r="E200" s="62"/>
      <c r="F200" s="62">
        <f>F199*100/D199</f>
        <v>100</v>
      </c>
      <c r="G200" s="62"/>
      <c r="H200" s="62">
        <f>H199*100/F199</f>
        <v>102.00014848912318</v>
      </c>
      <c r="I200" s="62"/>
      <c r="J200" s="62">
        <f>J199*100/H199</f>
        <v>100</v>
      </c>
      <c r="K200" s="62"/>
      <c r="L200" s="66">
        <f>L199*100/J199</f>
        <v>100</v>
      </c>
    </row>
    <row r="201" spans="1:12" ht="33" customHeight="1">
      <c r="A201" s="20" t="s">
        <v>65</v>
      </c>
      <c r="B201" s="12"/>
      <c r="C201" s="29"/>
      <c r="D201" s="33"/>
      <c r="E201" s="31"/>
      <c r="F201" s="33"/>
      <c r="G201" s="31"/>
      <c r="H201" s="31"/>
      <c r="I201" s="31"/>
      <c r="J201" s="31"/>
      <c r="K201" s="31"/>
      <c r="L201" s="64"/>
    </row>
    <row r="202" spans="1:12" ht="28.5" customHeight="1">
      <c r="A202" s="21" t="s">
        <v>122</v>
      </c>
      <c r="B202" s="12" t="s">
        <v>121</v>
      </c>
      <c r="C202" s="29">
        <v>848.5</v>
      </c>
      <c r="D202" s="33">
        <v>848.5</v>
      </c>
      <c r="E202" s="31">
        <f>D202/C202*100</f>
        <v>100</v>
      </c>
      <c r="F202" s="29">
        <v>848.5</v>
      </c>
      <c r="G202" s="31">
        <f>F202/D202*100</f>
        <v>100</v>
      </c>
      <c r="H202" s="29">
        <v>485.8</v>
      </c>
      <c r="I202" s="31">
        <f>H202/F202*100</f>
        <v>57.25397760754273</v>
      </c>
      <c r="J202" s="29">
        <v>60.8</v>
      </c>
      <c r="K202" s="31">
        <f>J202/H202*100</f>
        <v>12.515438452037875</v>
      </c>
      <c r="L202" s="64">
        <v>60.8</v>
      </c>
    </row>
    <row r="203" spans="1:12" ht="18.75" customHeight="1">
      <c r="A203" s="69" t="s">
        <v>155</v>
      </c>
      <c r="B203" s="68" t="s">
        <v>21</v>
      </c>
      <c r="C203" s="61">
        <v>134.4</v>
      </c>
      <c r="D203" s="62">
        <f>D202*100/C202</f>
        <v>100</v>
      </c>
      <c r="E203" s="62"/>
      <c r="F203" s="62">
        <f>F202*100/D202</f>
        <v>100</v>
      </c>
      <c r="G203" s="62"/>
      <c r="H203" s="62">
        <f>H202*100/F202</f>
        <v>57.25397760754272</v>
      </c>
      <c r="I203" s="62"/>
      <c r="J203" s="62">
        <f>J202*100/H202</f>
        <v>12.515438452037875</v>
      </c>
      <c r="K203" s="62"/>
      <c r="L203" s="66">
        <f>L202*100/J202</f>
        <v>100</v>
      </c>
    </row>
    <row r="204" spans="1:12" ht="28.5" customHeight="1">
      <c r="A204" s="21" t="s">
        <v>123</v>
      </c>
      <c r="B204" s="12" t="s">
        <v>66</v>
      </c>
      <c r="C204" s="29">
        <v>24406</v>
      </c>
      <c r="D204" s="33">
        <v>11860</v>
      </c>
      <c r="E204" s="31">
        <f>D204/C204*100</f>
        <v>48.59460788330738</v>
      </c>
      <c r="F204" s="33">
        <v>11860</v>
      </c>
      <c r="G204" s="31">
        <f>F204/D204*100</f>
        <v>100</v>
      </c>
      <c r="H204" s="33">
        <v>11860</v>
      </c>
      <c r="I204" s="31">
        <f>H204/F204*100</f>
        <v>100</v>
      </c>
      <c r="J204" s="33">
        <v>11860</v>
      </c>
      <c r="K204" s="33">
        <v>11860</v>
      </c>
      <c r="L204" s="33">
        <v>11860</v>
      </c>
    </row>
    <row r="205" spans="1:12" ht="19.5" customHeight="1">
      <c r="A205" s="69" t="s">
        <v>155</v>
      </c>
      <c r="B205" s="68" t="s">
        <v>21</v>
      </c>
      <c r="C205" s="61">
        <v>134.4</v>
      </c>
      <c r="D205" s="62">
        <f>D204*100/C204</f>
        <v>48.59460788330738</v>
      </c>
      <c r="E205" s="62"/>
      <c r="F205" s="62">
        <f>F204*100/D204</f>
        <v>100</v>
      </c>
      <c r="G205" s="62"/>
      <c r="H205" s="62">
        <f>H204*100/F204</f>
        <v>100</v>
      </c>
      <c r="I205" s="62"/>
      <c r="J205" s="62">
        <f>J204*100/H204</f>
        <v>100</v>
      </c>
      <c r="K205" s="62"/>
      <c r="L205" s="66">
        <f>L204*100/J204</f>
        <v>100</v>
      </c>
    </row>
    <row r="206" spans="1:12" ht="21.75" customHeight="1">
      <c r="A206" s="20" t="s">
        <v>124</v>
      </c>
      <c r="B206" s="12"/>
      <c r="C206" s="29"/>
      <c r="D206" s="33"/>
      <c r="E206" s="31"/>
      <c r="F206" s="33"/>
      <c r="G206" s="31"/>
      <c r="H206" s="31"/>
      <c r="I206" s="31"/>
      <c r="J206" s="31"/>
      <c r="K206" s="31"/>
      <c r="L206" s="64"/>
    </row>
    <row r="207" spans="1:12" ht="21" customHeight="1">
      <c r="A207" s="21" t="s">
        <v>125</v>
      </c>
      <c r="B207" s="12" t="s">
        <v>18</v>
      </c>
      <c r="C207" s="29">
        <v>1</v>
      </c>
      <c r="D207" s="33">
        <v>1</v>
      </c>
      <c r="E207" s="31">
        <f>D207/C207*100</f>
        <v>100</v>
      </c>
      <c r="F207" s="33">
        <v>1</v>
      </c>
      <c r="G207" s="31">
        <f>F207/D207*100</f>
        <v>100</v>
      </c>
      <c r="H207" s="31">
        <v>1</v>
      </c>
      <c r="I207" s="31">
        <f>H207/F207*100</f>
        <v>100</v>
      </c>
      <c r="J207" s="31">
        <v>1</v>
      </c>
      <c r="K207" s="31">
        <v>1</v>
      </c>
      <c r="L207" s="31">
        <v>1</v>
      </c>
    </row>
    <row r="208" spans="1:12" ht="15.75" customHeight="1">
      <c r="A208" s="69" t="s">
        <v>155</v>
      </c>
      <c r="B208" s="68" t="s">
        <v>21</v>
      </c>
      <c r="C208" s="61">
        <v>100</v>
      </c>
      <c r="D208" s="62">
        <f>D207*100/C207</f>
        <v>100</v>
      </c>
      <c r="E208" s="62"/>
      <c r="F208" s="62">
        <f>F207*100/D207</f>
        <v>100</v>
      </c>
      <c r="G208" s="62"/>
      <c r="H208" s="62">
        <f>H207*100/F207</f>
        <v>100</v>
      </c>
      <c r="I208" s="62"/>
      <c r="J208" s="62">
        <f>J207*100/H207</f>
        <v>100</v>
      </c>
      <c r="K208" s="62"/>
      <c r="L208" s="66">
        <f>L207*100/J207</f>
        <v>100</v>
      </c>
    </row>
    <row r="209" spans="1:12" ht="21" customHeight="1">
      <c r="A209" s="21" t="s">
        <v>126</v>
      </c>
      <c r="B209" s="12" t="s">
        <v>64</v>
      </c>
      <c r="C209" s="29">
        <v>0.3</v>
      </c>
      <c r="D209" s="33">
        <v>0.3</v>
      </c>
      <c r="E209" s="31">
        <f>D209/C209*100</f>
        <v>100</v>
      </c>
      <c r="F209" s="33">
        <v>0.3</v>
      </c>
      <c r="G209" s="31">
        <f>F209/D209*100</f>
        <v>100</v>
      </c>
      <c r="H209" s="31">
        <v>0.3</v>
      </c>
      <c r="I209" s="31">
        <f>H209/F209*100</f>
        <v>100</v>
      </c>
      <c r="J209" s="31">
        <v>0.3</v>
      </c>
      <c r="K209" s="31">
        <v>0.3</v>
      </c>
      <c r="L209" s="31">
        <v>0.3</v>
      </c>
    </row>
    <row r="210" spans="1:12" ht="21" customHeight="1">
      <c r="A210" s="69" t="s">
        <v>155</v>
      </c>
      <c r="B210" s="68" t="s">
        <v>21</v>
      </c>
      <c r="C210" s="61">
        <v>100</v>
      </c>
      <c r="D210" s="62">
        <f>D209*100/C209</f>
        <v>100</v>
      </c>
      <c r="E210" s="62"/>
      <c r="F210" s="62">
        <f>F209*100/D209</f>
        <v>100</v>
      </c>
      <c r="G210" s="62"/>
      <c r="H210" s="62">
        <f>H209*100/F209</f>
        <v>100</v>
      </c>
      <c r="I210" s="62"/>
      <c r="J210" s="62">
        <f>J209*100/H209</f>
        <v>100</v>
      </c>
      <c r="K210" s="62"/>
      <c r="L210" s="66">
        <f>L209*100/J209</f>
        <v>100</v>
      </c>
    </row>
    <row r="211" spans="1:12" ht="33.75" customHeight="1">
      <c r="A211" s="21" t="s">
        <v>127</v>
      </c>
      <c r="B211" s="12" t="s">
        <v>128</v>
      </c>
      <c r="C211" s="29">
        <v>3580.9</v>
      </c>
      <c r="D211" s="33">
        <v>3580.9</v>
      </c>
      <c r="E211" s="31">
        <f>D211/C211*100</f>
        <v>100</v>
      </c>
      <c r="F211" s="33">
        <v>3580.9</v>
      </c>
      <c r="G211" s="31">
        <f>F211/D211*100</f>
        <v>100</v>
      </c>
      <c r="H211" s="31">
        <v>3580.9</v>
      </c>
      <c r="I211" s="31">
        <f>H211/F211*100</f>
        <v>100</v>
      </c>
      <c r="J211" s="31">
        <v>3580.9</v>
      </c>
      <c r="K211" s="31">
        <v>3580.9</v>
      </c>
      <c r="L211" s="31">
        <v>3580.9</v>
      </c>
    </row>
    <row r="212" spans="1:12" ht="16.5" customHeight="1">
      <c r="A212" s="69" t="s">
        <v>155</v>
      </c>
      <c r="B212" s="68" t="s">
        <v>21</v>
      </c>
      <c r="C212" s="61">
        <v>100</v>
      </c>
      <c r="D212" s="62">
        <f>D211*100/C211</f>
        <v>100</v>
      </c>
      <c r="E212" s="62"/>
      <c r="F212" s="62">
        <f>F211*100/D211</f>
        <v>100</v>
      </c>
      <c r="G212" s="62"/>
      <c r="H212" s="62">
        <f>H211*100/F211</f>
        <v>100</v>
      </c>
      <c r="I212" s="62"/>
      <c r="J212" s="62">
        <f>J211*100/H211</f>
        <v>100</v>
      </c>
      <c r="K212" s="62"/>
      <c r="L212" s="66">
        <f>L211*100/J211</f>
        <v>100</v>
      </c>
    </row>
    <row r="213" spans="1:12" ht="28.5" customHeight="1">
      <c r="A213" s="20" t="s">
        <v>160</v>
      </c>
      <c r="B213" s="75"/>
      <c r="C213" s="61"/>
      <c r="D213" s="62"/>
      <c r="E213" s="62"/>
      <c r="F213" s="62"/>
      <c r="G213" s="62"/>
      <c r="H213" s="62"/>
      <c r="I213" s="62"/>
      <c r="J213" s="62"/>
      <c r="K213" s="62"/>
      <c r="L213" s="66"/>
    </row>
    <row r="214" spans="1:12" ht="28.5" customHeight="1">
      <c r="A214" s="76" t="s">
        <v>161</v>
      </c>
      <c r="B214" s="12" t="s">
        <v>18</v>
      </c>
      <c r="C214" s="26">
        <v>4</v>
      </c>
      <c r="D214" s="31">
        <v>4</v>
      </c>
      <c r="E214" s="31"/>
      <c r="F214" s="31">
        <v>4</v>
      </c>
      <c r="G214" s="31"/>
      <c r="H214" s="31">
        <v>4</v>
      </c>
      <c r="I214" s="31"/>
      <c r="J214" s="31">
        <v>4</v>
      </c>
      <c r="K214" s="31"/>
      <c r="L214" s="33">
        <v>4</v>
      </c>
    </row>
    <row r="215" spans="1:12" ht="16.5" customHeight="1">
      <c r="A215" s="69" t="s">
        <v>155</v>
      </c>
      <c r="B215" s="68" t="s">
        <v>21</v>
      </c>
      <c r="C215" s="61">
        <v>100</v>
      </c>
      <c r="D215" s="62">
        <f>D214*100/C214</f>
        <v>100</v>
      </c>
      <c r="E215" s="62"/>
      <c r="F215" s="62">
        <f>F214*100/D214</f>
        <v>100</v>
      </c>
      <c r="G215" s="62"/>
      <c r="H215" s="62">
        <f>H214*100/F214</f>
        <v>100</v>
      </c>
      <c r="I215" s="62"/>
      <c r="J215" s="62">
        <f>J214*100/H214</f>
        <v>100</v>
      </c>
      <c r="K215" s="62"/>
      <c r="L215" s="66">
        <f>L214*100/J214</f>
        <v>100</v>
      </c>
    </row>
    <row r="216" spans="1:12" ht="27" customHeight="1">
      <c r="A216" s="76" t="s">
        <v>162</v>
      </c>
      <c r="B216" s="12" t="s">
        <v>128</v>
      </c>
      <c r="C216" s="26">
        <v>360520</v>
      </c>
      <c r="D216" s="31">
        <v>670791</v>
      </c>
      <c r="E216" s="31"/>
      <c r="F216" s="31">
        <v>670791</v>
      </c>
      <c r="G216" s="31"/>
      <c r="H216" s="31">
        <v>670791</v>
      </c>
      <c r="I216" s="31"/>
      <c r="J216" s="31">
        <v>670791</v>
      </c>
      <c r="K216" s="31"/>
      <c r="L216" s="33">
        <v>670791</v>
      </c>
    </row>
    <row r="217" spans="1:12" ht="16.5" customHeight="1">
      <c r="A217" s="69" t="s">
        <v>155</v>
      </c>
      <c r="B217" s="68" t="s">
        <v>21</v>
      </c>
      <c r="C217" s="61">
        <v>100</v>
      </c>
      <c r="D217" s="62">
        <f>D216*100/C216</f>
        <v>186.06207699988906</v>
      </c>
      <c r="E217" s="62"/>
      <c r="F217" s="62">
        <f>F216*100/D216</f>
        <v>100</v>
      </c>
      <c r="G217" s="62"/>
      <c r="H217" s="62">
        <f>H216*100/F216</f>
        <v>100</v>
      </c>
      <c r="I217" s="62"/>
      <c r="J217" s="62">
        <f>J216*100/H216</f>
        <v>100</v>
      </c>
      <c r="K217" s="62"/>
      <c r="L217" s="66">
        <f>L216*100/J216</f>
        <v>100</v>
      </c>
    </row>
    <row r="218" spans="1:12" ht="27" customHeight="1">
      <c r="A218" s="76" t="s">
        <v>163</v>
      </c>
      <c r="B218" s="12" t="s">
        <v>18</v>
      </c>
      <c r="C218" s="26">
        <v>11</v>
      </c>
      <c r="D218" s="31">
        <v>16</v>
      </c>
      <c r="E218" s="31"/>
      <c r="F218" s="31">
        <v>16</v>
      </c>
      <c r="G218" s="31"/>
      <c r="H218" s="31">
        <v>16</v>
      </c>
      <c r="I218" s="31"/>
      <c r="J218" s="31">
        <v>16</v>
      </c>
      <c r="K218" s="31"/>
      <c r="L218" s="33">
        <v>16</v>
      </c>
    </row>
    <row r="219" spans="1:12" ht="16.5" customHeight="1">
      <c r="A219" s="69" t="s">
        <v>155</v>
      </c>
      <c r="B219" s="68" t="s">
        <v>21</v>
      </c>
      <c r="C219" s="61">
        <v>100</v>
      </c>
      <c r="D219" s="62">
        <f>D218*100/C218</f>
        <v>145.45454545454547</v>
      </c>
      <c r="E219" s="62"/>
      <c r="F219" s="62">
        <f>F218*100/D218</f>
        <v>100</v>
      </c>
      <c r="G219" s="62"/>
      <c r="H219" s="62">
        <f>H218*100/F218</f>
        <v>100</v>
      </c>
      <c r="I219" s="62"/>
      <c r="J219" s="62">
        <f>J218*100/H218</f>
        <v>100</v>
      </c>
      <c r="K219" s="62"/>
      <c r="L219" s="66">
        <f>L218*100/J218</f>
        <v>100</v>
      </c>
    </row>
    <row r="220" spans="1:12" ht="27.75" customHeight="1">
      <c r="A220" s="76" t="s">
        <v>164</v>
      </c>
      <c r="B220" s="12" t="s">
        <v>128</v>
      </c>
      <c r="C220" s="26">
        <v>15067</v>
      </c>
      <c r="D220" s="31">
        <v>11638</v>
      </c>
      <c r="E220" s="31"/>
      <c r="F220" s="31">
        <v>11638</v>
      </c>
      <c r="G220" s="31"/>
      <c r="H220" s="31">
        <v>11638</v>
      </c>
      <c r="I220" s="31"/>
      <c r="J220" s="31">
        <v>11638</v>
      </c>
      <c r="K220" s="31"/>
      <c r="L220" s="33">
        <v>11638</v>
      </c>
    </row>
    <row r="221" spans="1:12" ht="16.5" customHeight="1">
      <c r="A221" s="69" t="s">
        <v>155</v>
      </c>
      <c r="B221" s="68" t="s">
        <v>21</v>
      </c>
      <c r="C221" s="61">
        <v>100</v>
      </c>
      <c r="D221" s="62">
        <f>D220*100/C220</f>
        <v>77.24165394570916</v>
      </c>
      <c r="E221" s="62"/>
      <c r="F221" s="62">
        <f>F220*100/D220</f>
        <v>100</v>
      </c>
      <c r="G221" s="62"/>
      <c r="H221" s="62">
        <f>H220*100/F220</f>
        <v>100</v>
      </c>
      <c r="I221" s="62"/>
      <c r="J221" s="62">
        <f>J220*100/H220</f>
        <v>100</v>
      </c>
      <c r="K221" s="62"/>
      <c r="L221" s="66">
        <f>L220*100/J220</f>
        <v>100</v>
      </c>
    </row>
    <row r="222" spans="1:12" ht="16.5" customHeight="1">
      <c r="A222" s="76" t="s">
        <v>165</v>
      </c>
      <c r="B222" s="12" t="s">
        <v>128</v>
      </c>
      <c r="C222" s="26">
        <v>24696</v>
      </c>
      <c r="D222" s="31">
        <v>199841</v>
      </c>
      <c r="E222" s="31"/>
      <c r="F222" s="31">
        <v>200840.2</v>
      </c>
      <c r="G222" s="31"/>
      <c r="H222" s="31">
        <v>201839.4</v>
      </c>
      <c r="I222" s="31"/>
      <c r="J222" s="31">
        <v>201839.4</v>
      </c>
      <c r="K222" s="31"/>
      <c r="L222" s="33">
        <v>201839.4</v>
      </c>
    </row>
    <row r="223" spans="1:12" ht="16.5" customHeight="1">
      <c r="A223" s="69" t="s">
        <v>155</v>
      </c>
      <c r="B223" s="68" t="s">
        <v>21</v>
      </c>
      <c r="C223" s="61">
        <v>100</v>
      </c>
      <c r="D223" s="62">
        <f>D222*100/C222</f>
        <v>809.2039196631033</v>
      </c>
      <c r="E223" s="62"/>
      <c r="F223" s="62">
        <f>F222*100/D222</f>
        <v>100.49999749801091</v>
      </c>
      <c r="G223" s="62"/>
      <c r="H223" s="62">
        <f>H222*100/F222</f>
        <v>100.49750996065528</v>
      </c>
      <c r="I223" s="62"/>
      <c r="J223" s="62">
        <f>J222*100/H222</f>
        <v>100</v>
      </c>
      <c r="K223" s="62"/>
      <c r="L223" s="66">
        <f>L222*100/J222</f>
        <v>100</v>
      </c>
    </row>
    <row r="224" spans="1:12" ht="18" customHeight="1">
      <c r="A224" s="20" t="s">
        <v>2</v>
      </c>
      <c r="B224" s="15"/>
      <c r="C224" s="28"/>
      <c r="D224" s="31"/>
      <c r="E224" s="31"/>
      <c r="F224" s="31"/>
      <c r="G224" s="31"/>
      <c r="H224" s="31"/>
      <c r="I224" s="31"/>
      <c r="J224" s="31"/>
      <c r="K224" s="31"/>
      <c r="L224" s="64"/>
    </row>
    <row r="225" spans="1:12" ht="27.75" customHeight="1">
      <c r="A225" s="20" t="s">
        <v>67</v>
      </c>
      <c r="B225" s="15"/>
      <c r="C225" s="28"/>
      <c r="D225" s="31"/>
      <c r="E225" s="31"/>
      <c r="F225" s="31"/>
      <c r="G225" s="31"/>
      <c r="H225" s="31"/>
      <c r="I225" s="31"/>
      <c r="J225" s="31"/>
      <c r="K225" s="31"/>
      <c r="L225" s="64"/>
    </row>
    <row r="226" spans="1:12" ht="48.75" customHeight="1">
      <c r="A226" s="21" t="s">
        <v>68</v>
      </c>
      <c r="B226" s="13" t="s">
        <v>69</v>
      </c>
      <c r="C226" s="29">
        <v>145</v>
      </c>
      <c r="D226" s="31">
        <v>146</v>
      </c>
      <c r="E226" s="31">
        <f>D226/C226*100</f>
        <v>100.6896551724138</v>
      </c>
      <c r="F226" s="31">
        <v>145</v>
      </c>
      <c r="G226" s="31">
        <f>F226/D226*100</f>
        <v>99.31506849315068</v>
      </c>
      <c r="H226" s="31">
        <v>144</v>
      </c>
      <c r="I226" s="31">
        <f>H226/F226*100</f>
        <v>99.3103448275862</v>
      </c>
      <c r="J226" s="31">
        <v>143</v>
      </c>
      <c r="K226" s="31">
        <f aca="true" t="shared" si="1" ref="K226:K242">J226/H226*100</f>
        <v>99.30555555555556</v>
      </c>
      <c r="L226" s="70">
        <v>143</v>
      </c>
    </row>
    <row r="227" spans="1:12" ht="18" customHeight="1">
      <c r="A227" s="69" t="s">
        <v>155</v>
      </c>
      <c r="B227" s="68" t="s">
        <v>21</v>
      </c>
      <c r="C227" s="61">
        <v>103.6</v>
      </c>
      <c r="D227" s="62">
        <f>D226*100/C226</f>
        <v>100.6896551724138</v>
      </c>
      <c r="E227" s="62"/>
      <c r="F227" s="62">
        <f>F226*100/D226</f>
        <v>99.31506849315069</v>
      </c>
      <c r="G227" s="62"/>
      <c r="H227" s="62">
        <f>H226*100/F226</f>
        <v>99.3103448275862</v>
      </c>
      <c r="I227" s="62"/>
      <c r="J227" s="62">
        <f>J226*100/H226</f>
        <v>99.30555555555556</v>
      </c>
      <c r="K227" s="62"/>
      <c r="L227" s="66">
        <f>L226*100/J226</f>
        <v>100</v>
      </c>
    </row>
    <row r="228" spans="1:12" ht="44.25" customHeight="1">
      <c r="A228" s="21" t="s">
        <v>70</v>
      </c>
      <c r="B228" s="13" t="s">
        <v>71</v>
      </c>
      <c r="C228" s="29">
        <v>11.8</v>
      </c>
      <c r="D228" s="31">
        <v>12</v>
      </c>
      <c r="E228" s="31">
        <f>D228/C228*100</f>
        <v>101.69491525423729</v>
      </c>
      <c r="F228" s="31">
        <v>12</v>
      </c>
      <c r="G228" s="31">
        <f>F228/D228*100</f>
        <v>100</v>
      </c>
      <c r="H228" s="31">
        <v>11</v>
      </c>
      <c r="I228" s="31">
        <f>H228/F228*100</f>
        <v>91.66666666666666</v>
      </c>
      <c r="J228" s="31">
        <v>12</v>
      </c>
      <c r="K228" s="31">
        <f t="shared" si="1"/>
        <v>109.09090909090908</v>
      </c>
      <c r="L228" s="70">
        <v>12</v>
      </c>
    </row>
    <row r="229" spans="1:12" ht="18" customHeight="1">
      <c r="A229" s="69" t="s">
        <v>155</v>
      </c>
      <c r="B229" s="68" t="s">
        <v>21</v>
      </c>
      <c r="C229" s="61">
        <v>115</v>
      </c>
      <c r="D229" s="62">
        <f>D228*100/C228</f>
        <v>101.69491525423729</v>
      </c>
      <c r="E229" s="62"/>
      <c r="F229" s="62">
        <f>F228*100/D228</f>
        <v>100</v>
      </c>
      <c r="G229" s="62"/>
      <c r="H229" s="62">
        <f>H228*100/F228</f>
        <v>91.66666666666667</v>
      </c>
      <c r="I229" s="62"/>
      <c r="J229" s="62">
        <f>J228*100/H228</f>
        <v>109.0909090909091</v>
      </c>
      <c r="K229" s="62"/>
      <c r="L229" s="66">
        <f>L228*100/J228</f>
        <v>100</v>
      </c>
    </row>
    <row r="230" spans="1:12" ht="44.25" customHeight="1">
      <c r="A230" s="21" t="s">
        <v>143</v>
      </c>
      <c r="B230" s="13" t="s">
        <v>71</v>
      </c>
      <c r="C230" s="29">
        <v>16</v>
      </c>
      <c r="D230" s="31">
        <v>16</v>
      </c>
      <c r="E230" s="31">
        <f>D230/C230*100</f>
        <v>100</v>
      </c>
      <c r="F230" s="31">
        <v>16</v>
      </c>
      <c r="G230" s="31">
        <f>F230/D230*100</f>
        <v>100</v>
      </c>
      <c r="H230" s="31">
        <v>16.1</v>
      </c>
      <c r="I230" s="31">
        <f>H230/F230*100</f>
        <v>100.62500000000001</v>
      </c>
      <c r="J230" s="31">
        <v>16.1</v>
      </c>
      <c r="K230" s="31">
        <f t="shared" si="1"/>
        <v>100</v>
      </c>
      <c r="L230" s="64">
        <v>16.1</v>
      </c>
    </row>
    <row r="231" spans="1:12" ht="17.25" customHeight="1">
      <c r="A231" s="69" t="s">
        <v>155</v>
      </c>
      <c r="B231" s="68" t="s">
        <v>21</v>
      </c>
      <c r="C231" s="61">
        <v>100</v>
      </c>
      <c r="D231" s="62">
        <f>D230*100/C230</f>
        <v>100</v>
      </c>
      <c r="E231" s="62"/>
      <c r="F231" s="62">
        <f>F230*100/D230</f>
        <v>100</v>
      </c>
      <c r="G231" s="62"/>
      <c r="H231" s="62">
        <f>H230*100/F230</f>
        <v>100.62500000000001</v>
      </c>
      <c r="I231" s="62"/>
      <c r="J231" s="62">
        <f>J230*100/H230</f>
        <v>100</v>
      </c>
      <c r="K231" s="62"/>
      <c r="L231" s="66">
        <f>L230*100/J230</f>
        <v>100</v>
      </c>
    </row>
    <row r="232" spans="1:12" ht="43.5" customHeight="1">
      <c r="A232" s="21" t="s">
        <v>144</v>
      </c>
      <c r="B232" s="13" t="s">
        <v>72</v>
      </c>
      <c r="C232" s="29">
        <v>20</v>
      </c>
      <c r="D232" s="31">
        <v>21.5</v>
      </c>
      <c r="E232" s="31">
        <f>D232/C232*100</f>
        <v>107.5</v>
      </c>
      <c r="F232" s="31">
        <v>21.4</v>
      </c>
      <c r="G232" s="31">
        <f>F232/D232*100</f>
        <v>99.53488372093022</v>
      </c>
      <c r="H232" s="31">
        <v>21.4</v>
      </c>
      <c r="I232" s="31">
        <f>H232/F232*100</f>
        <v>100</v>
      </c>
      <c r="J232" s="31">
        <v>21.3</v>
      </c>
      <c r="K232" s="31">
        <f t="shared" si="1"/>
        <v>99.53271028037383</v>
      </c>
      <c r="L232" s="64">
        <v>21.3</v>
      </c>
    </row>
    <row r="233" spans="1:12" ht="15.75" customHeight="1">
      <c r="A233" s="69" t="s">
        <v>155</v>
      </c>
      <c r="B233" s="68" t="s">
        <v>21</v>
      </c>
      <c r="C233" s="61">
        <v>100</v>
      </c>
      <c r="D233" s="62">
        <f>D232*100/C232</f>
        <v>107.5</v>
      </c>
      <c r="E233" s="62"/>
      <c r="F233" s="62">
        <f>F232*100/D232</f>
        <v>99.53488372093024</v>
      </c>
      <c r="G233" s="62"/>
      <c r="H233" s="62">
        <f>H232*100/F232</f>
        <v>100</v>
      </c>
      <c r="I233" s="62"/>
      <c r="J233" s="62">
        <f>J232*100/H232</f>
        <v>99.53271028037383</v>
      </c>
      <c r="K233" s="62"/>
      <c r="L233" s="66">
        <f>L232*100/J232</f>
        <v>100</v>
      </c>
    </row>
    <row r="234" spans="1:12" ht="42" customHeight="1">
      <c r="A234" s="21" t="s">
        <v>145</v>
      </c>
      <c r="B234" s="13" t="s">
        <v>72</v>
      </c>
      <c r="C234" s="29">
        <v>27</v>
      </c>
      <c r="D234" s="31">
        <v>27</v>
      </c>
      <c r="E234" s="31">
        <f>D234/C234*100</f>
        <v>100</v>
      </c>
      <c r="F234" s="31">
        <v>27</v>
      </c>
      <c r="G234" s="31">
        <f>F234/D234*100</f>
        <v>100</v>
      </c>
      <c r="H234" s="31">
        <v>27</v>
      </c>
      <c r="I234" s="31">
        <f>H234/F234*100</f>
        <v>100</v>
      </c>
      <c r="J234" s="31">
        <v>27</v>
      </c>
      <c r="K234" s="31">
        <f t="shared" si="1"/>
        <v>100</v>
      </c>
      <c r="L234" s="70">
        <v>27</v>
      </c>
    </row>
    <row r="235" spans="1:12" ht="17.25" customHeight="1">
      <c r="A235" s="69" t="s">
        <v>155</v>
      </c>
      <c r="B235" s="68" t="s">
        <v>21</v>
      </c>
      <c r="C235" s="61">
        <v>100</v>
      </c>
      <c r="D235" s="62">
        <f>D234*100/C234</f>
        <v>100</v>
      </c>
      <c r="E235" s="62"/>
      <c r="F235" s="62">
        <f>F234*100/D234</f>
        <v>100</v>
      </c>
      <c r="G235" s="62"/>
      <c r="H235" s="62">
        <f>H234*100/F234</f>
        <v>100</v>
      </c>
      <c r="I235" s="62"/>
      <c r="J235" s="62">
        <f>J234*100/H234</f>
        <v>100</v>
      </c>
      <c r="K235" s="62"/>
      <c r="L235" s="66">
        <f>L234*100/J234</f>
        <v>100</v>
      </c>
    </row>
    <row r="236" spans="1:12" ht="51">
      <c r="A236" s="20" t="s">
        <v>73</v>
      </c>
      <c r="B236" s="15" t="s">
        <v>142</v>
      </c>
      <c r="C236" s="28">
        <v>650</v>
      </c>
      <c r="D236" s="39">
        <v>701</v>
      </c>
      <c r="E236" s="39">
        <f>D236/C236*100</f>
        <v>107.84615384615384</v>
      </c>
      <c r="F236" s="39">
        <v>761</v>
      </c>
      <c r="G236" s="39">
        <f>F236/D236*100</f>
        <v>108.55920114122681</v>
      </c>
      <c r="H236" s="39">
        <v>761</v>
      </c>
      <c r="I236" s="39">
        <f>H236/F236*100</f>
        <v>100</v>
      </c>
      <c r="J236" s="39">
        <v>766</v>
      </c>
      <c r="K236" s="39">
        <v>766</v>
      </c>
      <c r="L236" s="39">
        <v>766</v>
      </c>
    </row>
    <row r="237" spans="1:12" ht="18" customHeight="1">
      <c r="A237" s="69" t="s">
        <v>155</v>
      </c>
      <c r="B237" s="68" t="s">
        <v>21</v>
      </c>
      <c r="C237" s="61">
        <v>100</v>
      </c>
      <c r="D237" s="62">
        <f>D236*100/C236</f>
        <v>107.84615384615384</v>
      </c>
      <c r="E237" s="62"/>
      <c r="F237" s="62">
        <f>F236*100/D236</f>
        <v>108.55920114122682</v>
      </c>
      <c r="G237" s="62"/>
      <c r="H237" s="62">
        <f>H236*100/F236</f>
        <v>100</v>
      </c>
      <c r="I237" s="62"/>
      <c r="J237" s="62">
        <f>J236*100/H236</f>
        <v>100.65703022339028</v>
      </c>
      <c r="K237" s="62"/>
      <c r="L237" s="66">
        <f>L236*100/J236</f>
        <v>100</v>
      </c>
    </row>
    <row r="238" spans="1:12" ht="30" customHeight="1">
      <c r="A238" s="21" t="s">
        <v>74</v>
      </c>
      <c r="B238" s="12" t="s">
        <v>166</v>
      </c>
      <c r="C238" s="29">
        <v>744</v>
      </c>
      <c r="D238" s="33">
        <v>702</v>
      </c>
      <c r="E238" s="31">
        <f>D238/C238*100</f>
        <v>94.35483870967742</v>
      </c>
      <c r="F238" s="33">
        <v>681</v>
      </c>
      <c r="G238" s="31">
        <f>F238/D238*100</f>
        <v>97.00854700854701</v>
      </c>
      <c r="H238" s="31">
        <v>694</v>
      </c>
      <c r="I238" s="31">
        <f>H238/F238*100</f>
        <v>101.90895741556534</v>
      </c>
      <c r="J238" s="31">
        <v>694</v>
      </c>
      <c r="K238" s="31">
        <f t="shared" si="1"/>
        <v>100</v>
      </c>
      <c r="L238" s="70">
        <v>694</v>
      </c>
    </row>
    <row r="239" spans="1:12" ht="18" customHeight="1">
      <c r="A239" s="69" t="s">
        <v>155</v>
      </c>
      <c r="B239" s="68" t="s">
        <v>21</v>
      </c>
      <c r="C239" s="61">
        <v>100</v>
      </c>
      <c r="D239" s="62">
        <f>D238*100/C238</f>
        <v>94.35483870967742</v>
      </c>
      <c r="E239" s="62"/>
      <c r="F239" s="62">
        <f>F238*100/D238</f>
        <v>97.00854700854701</v>
      </c>
      <c r="G239" s="62"/>
      <c r="H239" s="62">
        <f>H238*100/F238</f>
        <v>101.90895741556534</v>
      </c>
      <c r="I239" s="62"/>
      <c r="J239" s="62">
        <f>J238*100/H238</f>
        <v>100</v>
      </c>
      <c r="K239" s="62"/>
      <c r="L239" s="66">
        <f>L238*100/J238</f>
        <v>100</v>
      </c>
    </row>
    <row r="240" spans="1:12" ht="25.5">
      <c r="A240" s="21" t="s">
        <v>75</v>
      </c>
      <c r="B240" s="12" t="s">
        <v>21</v>
      </c>
      <c r="C240" s="29">
        <v>91</v>
      </c>
      <c r="D240" s="33">
        <v>91</v>
      </c>
      <c r="E240" s="31">
        <f>D240/C240*100</f>
        <v>100</v>
      </c>
      <c r="F240" s="33">
        <v>91</v>
      </c>
      <c r="G240" s="31">
        <f>F240/D240*100</f>
        <v>100</v>
      </c>
      <c r="H240" s="31">
        <v>91</v>
      </c>
      <c r="I240" s="31">
        <f>H240/F240*100</f>
        <v>100</v>
      </c>
      <c r="J240" s="31">
        <v>91</v>
      </c>
      <c r="K240" s="31">
        <f t="shared" si="1"/>
        <v>100</v>
      </c>
      <c r="L240" s="70">
        <v>91</v>
      </c>
    </row>
    <row r="241" spans="1:12" ht="18" customHeight="1">
      <c r="A241" s="69" t="s">
        <v>155</v>
      </c>
      <c r="B241" s="68" t="s">
        <v>21</v>
      </c>
      <c r="C241" s="61">
        <v>110</v>
      </c>
      <c r="D241" s="62">
        <f>D240*100/C240</f>
        <v>100</v>
      </c>
      <c r="E241" s="62"/>
      <c r="F241" s="62">
        <f>F240*100/D240</f>
        <v>100</v>
      </c>
      <c r="G241" s="62"/>
      <c r="H241" s="62">
        <f>H240*100/F240</f>
        <v>100</v>
      </c>
      <c r="I241" s="62"/>
      <c r="J241" s="62">
        <f>J240*100/H240</f>
        <v>100</v>
      </c>
      <c r="K241" s="62"/>
      <c r="L241" s="66">
        <f>L240*100/J240</f>
        <v>100</v>
      </c>
    </row>
    <row r="242" spans="1:12" ht="30.75" customHeight="1">
      <c r="A242" s="21" t="s">
        <v>8</v>
      </c>
      <c r="B242" s="12" t="s">
        <v>18</v>
      </c>
      <c r="C242" s="29">
        <v>3</v>
      </c>
      <c r="D242" s="31">
        <v>3</v>
      </c>
      <c r="E242" s="31">
        <f>D242/C242*100</f>
        <v>100</v>
      </c>
      <c r="F242" s="31">
        <v>3</v>
      </c>
      <c r="G242" s="31">
        <f>F242/D242*100</f>
        <v>100</v>
      </c>
      <c r="H242" s="31">
        <v>3</v>
      </c>
      <c r="I242" s="31">
        <f>H242/F242*100</f>
        <v>100</v>
      </c>
      <c r="J242" s="31">
        <v>3</v>
      </c>
      <c r="K242" s="31">
        <f t="shared" si="1"/>
        <v>100</v>
      </c>
      <c r="L242" s="70">
        <v>3</v>
      </c>
    </row>
    <row r="243" spans="1:12" ht="18.75" customHeight="1">
      <c r="A243" s="69" t="s">
        <v>155</v>
      </c>
      <c r="B243" s="68" t="s">
        <v>21</v>
      </c>
      <c r="C243" s="61">
        <v>110</v>
      </c>
      <c r="D243" s="62">
        <f>D242*100/C242</f>
        <v>100</v>
      </c>
      <c r="E243" s="62"/>
      <c r="F243" s="62">
        <f>F242*100/D242</f>
        <v>100</v>
      </c>
      <c r="G243" s="62"/>
      <c r="H243" s="62">
        <f>H242*100/F242</f>
        <v>100</v>
      </c>
      <c r="I243" s="62"/>
      <c r="J243" s="62">
        <f>J242*100/H242</f>
        <v>100</v>
      </c>
      <c r="K243" s="62"/>
      <c r="L243" s="66">
        <f>L242*100/J242</f>
        <v>100</v>
      </c>
    </row>
    <row r="244" spans="1:12" ht="12.75">
      <c r="A244" s="20" t="s">
        <v>3</v>
      </c>
      <c r="B244" s="11"/>
      <c r="C244" s="28"/>
      <c r="D244" s="31"/>
      <c r="E244" s="31"/>
      <c r="F244" s="31"/>
      <c r="G244" s="31"/>
      <c r="H244" s="31"/>
      <c r="I244" s="31"/>
      <c r="J244" s="31"/>
      <c r="K244" s="31"/>
      <c r="L244" s="64"/>
    </row>
    <row r="245" spans="1:12" ht="22.5" customHeight="1">
      <c r="A245" s="21" t="s">
        <v>76</v>
      </c>
      <c r="B245" s="12" t="s">
        <v>166</v>
      </c>
      <c r="C245" s="29">
        <v>1478</v>
      </c>
      <c r="D245" s="31">
        <v>1487</v>
      </c>
      <c r="E245" s="31">
        <f>D245/C245*100</f>
        <v>100.60893098782138</v>
      </c>
      <c r="F245" s="31">
        <v>1550</v>
      </c>
      <c r="G245" s="31">
        <f>F245/D245*100</f>
        <v>104.23671822461331</v>
      </c>
      <c r="H245" s="31">
        <v>1565</v>
      </c>
      <c r="I245" s="31">
        <f>H245/F245*100</f>
        <v>100.96774193548387</v>
      </c>
      <c r="J245" s="31">
        <v>1565</v>
      </c>
      <c r="K245" s="31">
        <f aca="true" t="shared" si="2" ref="K245:K256">J245/H245*100</f>
        <v>100</v>
      </c>
      <c r="L245" s="70">
        <v>1565</v>
      </c>
    </row>
    <row r="246" spans="1:12" ht="12.75" hidden="1">
      <c r="A246" s="21" t="s">
        <v>77</v>
      </c>
      <c r="B246" s="12" t="s">
        <v>12</v>
      </c>
      <c r="C246" s="29">
        <v>0</v>
      </c>
      <c r="D246" s="31">
        <v>0</v>
      </c>
      <c r="E246" s="31">
        <v>0</v>
      </c>
      <c r="F246" s="31"/>
      <c r="G246" s="31" t="e">
        <f>F246/D246*100</f>
        <v>#DIV/0!</v>
      </c>
      <c r="H246" s="31"/>
      <c r="I246" s="31" t="e">
        <f>H246/F246*100</f>
        <v>#DIV/0!</v>
      </c>
      <c r="J246" s="31"/>
      <c r="K246" s="31" t="e">
        <f t="shared" si="2"/>
        <v>#DIV/0!</v>
      </c>
      <c r="L246" s="64"/>
    </row>
    <row r="247" spans="1:12" ht="12.75">
      <c r="A247" s="69" t="s">
        <v>155</v>
      </c>
      <c r="B247" s="68" t="s">
        <v>21</v>
      </c>
      <c r="C247" s="61">
        <v>107.1</v>
      </c>
      <c r="D247" s="62">
        <f>D245*100/C245</f>
        <v>100.60893098782138</v>
      </c>
      <c r="E247" s="62"/>
      <c r="F247" s="62">
        <f>F245*100/D245</f>
        <v>104.23671822461331</v>
      </c>
      <c r="G247" s="62"/>
      <c r="H247" s="62">
        <f>H245*100/F245</f>
        <v>100.96774193548387</v>
      </c>
      <c r="I247" s="62"/>
      <c r="J247" s="62">
        <f>J245*100/H245</f>
        <v>100</v>
      </c>
      <c r="K247" s="62"/>
      <c r="L247" s="66">
        <f>L245*100/J245</f>
        <v>100</v>
      </c>
    </row>
    <row r="248" spans="1:12" ht="43.5" customHeight="1">
      <c r="A248" s="21" t="s">
        <v>4</v>
      </c>
      <c r="B248" s="12" t="s">
        <v>21</v>
      </c>
      <c r="C248" s="29">
        <v>80</v>
      </c>
      <c r="D248" s="31">
        <v>80</v>
      </c>
      <c r="E248" s="31">
        <f aca="true" t="shared" si="3" ref="E248:E258">D248/C248*100</f>
        <v>100</v>
      </c>
      <c r="F248" s="31">
        <v>74</v>
      </c>
      <c r="G248" s="31">
        <f>F248/D248*100</f>
        <v>92.5</v>
      </c>
      <c r="H248" s="31">
        <v>80</v>
      </c>
      <c r="I248" s="31">
        <f>H248/F248*100</f>
        <v>108.10810810810811</v>
      </c>
      <c r="J248" s="31">
        <v>80</v>
      </c>
      <c r="K248" s="31">
        <f t="shared" si="2"/>
        <v>100</v>
      </c>
      <c r="L248" s="70">
        <v>80</v>
      </c>
    </row>
    <row r="249" spans="1:12" ht="16.5" customHeight="1">
      <c r="A249" s="69" t="s">
        <v>155</v>
      </c>
      <c r="B249" s="68" t="s">
        <v>21</v>
      </c>
      <c r="C249" s="61">
        <v>101</v>
      </c>
      <c r="D249" s="62">
        <f>D247*100/C247</f>
        <v>93.93924461981456</v>
      </c>
      <c r="E249" s="62"/>
      <c r="F249" s="62">
        <f>F248*100/D248</f>
        <v>92.5</v>
      </c>
      <c r="G249" s="62"/>
      <c r="H249" s="62">
        <f>H248*100/F248</f>
        <v>108.10810810810811</v>
      </c>
      <c r="I249" s="62"/>
      <c r="J249" s="62">
        <f>J248*100/H248</f>
        <v>100</v>
      </c>
      <c r="K249" s="62"/>
      <c r="L249" s="66">
        <f>L247*100/J247</f>
        <v>100</v>
      </c>
    </row>
    <row r="250" spans="1:12" ht="25.5">
      <c r="A250" s="21" t="s">
        <v>78</v>
      </c>
      <c r="B250" s="12" t="s">
        <v>79</v>
      </c>
      <c r="C250" s="29">
        <v>704</v>
      </c>
      <c r="D250" s="31">
        <v>704</v>
      </c>
      <c r="E250" s="31">
        <f t="shared" si="3"/>
        <v>100</v>
      </c>
      <c r="F250" s="31">
        <v>704</v>
      </c>
      <c r="G250" s="31">
        <f>F250/D250*100</f>
        <v>100</v>
      </c>
      <c r="H250" s="31">
        <v>704</v>
      </c>
      <c r="I250" s="31">
        <f>H250/F250*100</f>
        <v>100</v>
      </c>
      <c r="J250" s="31">
        <v>704</v>
      </c>
      <c r="K250" s="31">
        <f t="shared" si="2"/>
        <v>100</v>
      </c>
      <c r="L250" s="33">
        <v>704</v>
      </c>
    </row>
    <row r="251" spans="1:12" ht="12.75">
      <c r="A251" s="69" t="s">
        <v>155</v>
      </c>
      <c r="B251" s="68" t="s">
        <v>21</v>
      </c>
      <c r="C251" s="61">
        <v>94.6</v>
      </c>
      <c r="D251" s="62">
        <f>D250*100/C250</f>
        <v>100</v>
      </c>
      <c r="E251" s="62"/>
      <c r="F251" s="62">
        <f>F250*100/D250</f>
        <v>100</v>
      </c>
      <c r="G251" s="62"/>
      <c r="H251" s="62">
        <f>H250*100/F250</f>
        <v>100</v>
      </c>
      <c r="I251" s="62"/>
      <c r="J251" s="62">
        <f>J250*100/H250</f>
        <v>100</v>
      </c>
      <c r="K251" s="62"/>
      <c r="L251" s="66">
        <f>L250*100/J250</f>
        <v>100</v>
      </c>
    </row>
    <row r="252" spans="1:12" ht="32.25" customHeight="1">
      <c r="A252" s="21" t="s">
        <v>80</v>
      </c>
      <c r="B252" s="12" t="s">
        <v>23</v>
      </c>
      <c r="C252" s="29">
        <v>138</v>
      </c>
      <c r="D252" s="31">
        <v>76</v>
      </c>
      <c r="E252" s="31">
        <f t="shared" si="3"/>
        <v>55.072463768115945</v>
      </c>
      <c r="F252" s="31">
        <v>75</v>
      </c>
      <c r="G252" s="31">
        <f>F252/D252*100</f>
        <v>98.68421052631578</v>
      </c>
      <c r="H252" s="31">
        <v>75</v>
      </c>
      <c r="I252" s="31">
        <f>H252/F252*100</f>
        <v>100</v>
      </c>
      <c r="J252" s="31">
        <v>75</v>
      </c>
      <c r="K252" s="31">
        <f t="shared" si="2"/>
        <v>100</v>
      </c>
      <c r="L252" s="70">
        <v>75</v>
      </c>
    </row>
    <row r="253" spans="1:12" ht="18" customHeight="1">
      <c r="A253" s="69" t="s">
        <v>155</v>
      </c>
      <c r="B253" s="68" t="s">
        <v>21</v>
      </c>
      <c r="C253" s="61">
        <v>100</v>
      </c>
      <c r="D253" s="62">
        <f>D252*100/C252</f>
        <v>55.072463768115945</v>
      </c>
      <c r="E253" s="62"/>
      <c r="F253" s="62">
        <f>F252*100/D252</f>
        <v>98.6842105263158</v>
      </c>
      <c r="G253" s="62"/>
      <c r="H253" s="62">
        <f>H251*100/F251</f>
        <v>100</v>
      </c>
      <c r="I253" s="62"/>
      <c r="J253" s="62">
        <f>J251*100/H251</f>
        <v>100</v>
      </c>
      <c r="K253" s="62"/>
      <c r="L253" s="66">
        <f>L251*100/J251</f>
        <v>100</v>
      </c>
    </row>
    <row r="254" spans="1:12" ht="41.25" customHeight="1">
      <c r="A254" s="21" t="s">
        <v>81</v>
      </c>
      <c r="B254" s="12" t="s">
        <v>82</v>
      </c>
      <c r="C254" s="29">
        <v>597</v>
      </c>
      <c r="D254" s="31">
        <v>597</v>
      </c>
      <c r="E254" s="31">
        <f t="shared" si="3"/>
        <v>100</v>
      </c>
      <c r="F254" s="31">
        <v>597</v>
      </c>
      <c r="G254" s="31">
        <f>F254/D254*100</f>
        <v>100</v>
      </c>
      <c r="H254" s="31">
        <v>597</v>
      </c>
      <c r="I254" s="31">
        <f>H254/F254*100</f>
        <v>100</v>
      </c>
      <c r="J254" s="31">
        <v>597</v>
      </c>
      <c r="K254" s="31">
        <f t="shared" si="2"/>
        <v>100</v>
      </c>
      <c r="L254" s="70">
        <v>597</v>
      </c>
    </row>
    <row r="255" spans="1:12" ht="16.5" customHeight="1">
      <c r="A255" s="69" t="s">
        <v>155</v>
      </c>
      <c r="B255" s="68" t="s">
        <v>21</v>
      </c>
      <c r="C255" s="61">
        <v>100</v>
      </c>
      <c r="D255" s="62">
        <f>D254*100/C254</f>
        <v>100</v>
      </c>
      <c r="E255" s="62"/>
      <c r="F255" s="62">
        <f>F254*100/D254</f>
        <v>100</v>
      </c>
      <c r="G255" s="62"/>
      <c r="H255" s="62">
        <f>H253*100/F253</f>
        <v>101.33333333333333</v>
      </c>
      <c r="I255" s="62"/>
      <c r="J255" s="62">
        <f>J253*100/H253</f>
        <v>100</v>
      </c>
      <c r="K255" s="62"/>
      <c r="L255" s="66">
        <f>L253*100/J253</f>
        <v>100</v>
      </c>
    </row>
    <row r="256" spans="1:12" ht="15" customHeight="1">
      <c r="A256" s="21" t="s">
        <v>83</v>
      </c>
      <c r="B256" s="12" t="s">
        <v>21</v>
      </c>
      <c r="C256" s="29">
        <v>43</v>
      </c>
      <c r="D256" s="31">
        <v>44</v>
      </c>
      <c r="E256" s="31">
        <f t="shared" si="3"/>
        <v>102.32558139534885</v>
      </c>
      <c r="F256" s="31">
        <v>44.1</v>
      </c>
      <c r="G256" s="31">
        <f>F256/D256*100</f>
        <v>100.22727272727272</v>
      </c>
      <c r="H256" s="31">
        <v>44.4</v>
      </c>
      <c r="I256" s="31">
        <f>H256/F256*100</f>
        <v>100.68027210884354</v>
      </c>
      <c r="J256" s="31">
        <v>44.5</v>
      </c>
      <c r="K256" s="31">
        <f t="shared" si="2"/>
        <v>100.22522522522523</v>
      </c>
      <c r="L256" s="70">
        <v>44.5</v>
      </c>
    </row>
    <row r="257" spans="1:12" ht="15.75" customHeight="1">
      <c r="A257" s="69" t="s">
        <v>155</v>
      </c>
      <c r="B257" s="68" t="s">
        <v>21</v>
      </c>
      <c r="C257" s="61">
        <v>100</v>
      </c>
      <c r="D257" s="62">
        <f>D256*100/C256</f>
        <v>102.32558139534883</v>
      </c>
      <c r="E257" s="62"/>
      <c r="F257" s="62">
        <f>F256*100/D256</f>
        <v>100.22727272727273</v>
      </c>
      <c r="G257" s="62"/>
      <c r="H257" s="62">
        <f>H256*100/F256</f>
        <v>100.68027210884354</v>
      </c>
      <c r="I257" s="62"/>
      <c r="J257" s="62">
        <f>J256*100/H256</f>
        <v>100.22522522522523</v>
      </c>
      <c r="K257" s="62"/>
      <c r="L257" s="66">
        <f>L256*100/J256</f>
        <v>100</v>
      </c>
    </row>
    <row r="258" spans="1:12" s="3" customFormat="1" ht="43.5" customHeight="1">
      <c r="A258" s="20" t="s">
        <v>84</v>
      </c>
      <c r="B258" s="11" t="s">
        <v>18</v>
      </c>
      <c r="C258" s="28">
        <f>C261+C263+C265</f>
        <v>386</v>
      </c>
      <c r="D258" s="28">
        <f>D261+D263+D265</f>
        <v>369</v>
      </c>
      <c r="E258" s="31">
        <f t="shared" si="3"/>
        <v>95.59585492227978</v>
      </c>
      <c r="F258" s="39">
        <f>F261+F263+F265</f>
        <v>370</v>
      </c>
      <c r="G258" s="39">
        <f>F258/D258*100</f>
        <v>100.27100271002709</v>
      </c>
      <c r="H258" s="39">
        <f>H261+H263+H265</f>
        <v>371</v>
      </c>
      <c r="I258" s="39">
        <f>H258/F258*100</f>
        <v>100.27027027027027</v>
      </c>
      <c r="J258" s="39">
        <f>J261+J263+J265</f>
        <v>373</v>
      </c>
      <c r="K258" s="39">
        <f>K261+K263+K265</f>
        <v>300.5633802816901</v>
      </c>
      <c r="L258" s="39">
        <f>L261+L263+L265</f>
        <v>373</v>
      </c>
    </row>
    <row r="259" spans="1:12" s="3" customFormat="1" ht="15.75" customHeight="1">
      <c r="A259" s="69" t="s">
        <v>155</v>
      </c>
      <c r="B259" s="68" t="s">
        <v>21</v>
      </c>
      <c r="C259" s="61">
        <v>100.5</v>
      </c>
      <c r="D259" s="62">
        <f>D258*100/C258</f>
        <v>95.5958549222798</v>
      </c>
      <c r="E259" s="62"/>
      <c r="F259" s="62">
        <f>F258*100/D258</f>
        <v>100.2710027100271</v>
      </c>
      <c r="G259" s="62"/>
      <c r="H259" s="62">
        <f>H258*100/F258</f>
        <v>100.27027027027027</v>
      </c>
      <c r="I259" s="62"/>
      <c r="J259" s="62">
        <f>J258*100/H258</f>
        <v>100.53908355795149</v>
      </c>
      <c r="K259" s="62"/>
      <c r="L259" s="66">
        <f>L258*100/J258</f>
        <v>100</v>
      </c>
    </row>
    <row r="260" spans="1:12" ht="12.75">
      <c r="A260" s="21" t="s">
        <v>85</v>
      </c>
      <c r="B260" s="11"/>
      <c r="C260" s="28"/>
      <c r="D260" s="31"/>
      <c r="E260" s="31"/>
      <c r="F260" s="31"/>
      <c r="G260" s="31"/>
      <c r="H260" s="31"/>
      <c r="I260" s="31"/>
      <c r="J260" s="31"/>
      <c r="K260" s="31"/>
      <c r="L260" s="70"/>
    </row>
    <row r="261" spans="1:12" ht="25.5">
      <c r="A261" s="21" t="s">
        <v>86</v>
      </c>
      <c r="B261" s="12" t="s">
        <v>18</v>
      </c>
      <c r="C261" s="29">
        <v>2</v>
      </c>
      <c r="D261" s="31">
        <v>2</v>
      </c>
      <c r="E261" s="31">
        <f>D261/C261*100</f>
        <v>100</v>
      </c>
      <c r="F261" s="31">
        <v>2</v>
      </c>
      <c r="G261" s="31">
        <f>F261/D261*100</f>
        <v>100</v>
      </c>
      <c r="H261" s="31">
        <v>2</v>
      </c>
      <c r="I261" s="31">
        <f>H261/F261*100</f>
        <v>100</v>
      </c>
      <c r="J261" s="31">
        <v>2</v>
      </c>
      <c r="K261" s="31">
        <f>J261/H261*100</f>
        <v>100</v>
      </c>
      <c r="L261" s="70">
        <v>2</v>
      </c>
    </row>
    <row r="262" spans="1:12" ht="12.75">
      <c r="A262" s="69" t="s">
        <v>155</v>
      </c>
      <c r="B262" s="68" t="s">
        <v>21</v>
      </c>
      <c r="C262" s="61">
        <v>100</v>
      </c>
      <c r="D262" s="62">
        <f>D261*100/C261</f>
        <v>100</v>
      </c>
      <c r="E262" s="62"/>
      <c r="F262" s="62">
        <f>F261*100/D261</f>
        <v>100</v>
      </c>
      <c r="G262" s="62"/>
      <c r="H262" s="62">
        <f>H261*100/F261</f>
        <v>100</v>
      </c>
      <c r="I262" s="62"/>
      <c r="J262" s="62">
        <f>J261*100/H261</f>
        <v>100</v>
      </c>
      <c r="K262" s="62"/>
      <c r="L262" s="66">
        <f>L261*100/J261</f>
        <v>100</v>
      </c>
    </row>
    <row r="263" spans="1:12" ht="25.5">
      <c r="A263" s="21" t="s">
        <v>87</v>
      </c>
      <c r="B263" s="12" t="s">
        <v>18</v>
      </c>
      <c r="C263" s="29">
        <v>14</v>
      </c>
      <c r="D263" s="31">
        <v>14</v>
      </c>
      <c r="E263" s="31">
        <f>D263/C263*100</f>
        <v>100</v>
      </c>
      <c r="F263" s="31">
        <v>14</v>
      </c>
      <c r="G263" s="31">
        <f>F263/D263*100</f>
        <v>100</v>
      </c>
      <c r="H263" s="31">
        <v>14</v>
      </c>
      <c r="I263" s="31">
        <f>H263/F263*100</f>
        <v>100</v>
      </c>
      <c r="J263" s="31">
        <v>14</v>
      </c>
      <c r="K263" s="31">
        <f>J263/H263*100</f>
        <v>100</v>
      </c>
      <c r="L263" s="70">
        <v>14</v>
      </c>
    </row>
    <row r="264" spans="1:12" ht="17.25" customHeight="1">
      <c r="A264" s="69" t="s">
        <v>155</v>
      </c>
      <c r="B264" s="68" t="s">
        <v>21</v>
      </c>
      <c r="C264" s="61">
        <v>100</v>
      </c>
      <c r="D264" s="62">
        <f>D263*100/C263</f>
        <v>100</v>
      </c>
      <c r="E264" s="62"/>
      <c r="F264" s="62">
        <f>F263*100/D263</f>
        <v>100</v>
      </c>
      <c r="G264" s="62"/>
      <c r="H264" s="62">
        <f>H263*100/F263</f>
        <v>100</v>
      </c>
      <c r="I264" s="62"/>
      <c r="J264" s="62">
        <f>J263*100/H263</f>
        <v>100</v>
      </c>
      <c r="K264" s="62"/>
      <c r="L264" s="66">
        <f>L263*100/J263</f>
        <v>100</v>
      </c>
    </row>
    <row r="265" spans="1:12" ht="21.75" customHeight="1">
      <c r="A265" s="21" t="s">
        <v>88</v>
      </c>
      <c r="B265" s="12" t="s">
        <v>18</v>
      </c>
      <c r="C265" s="29">
        <v>370</v>
      </c>
      <c r="D265" s="31">
        <v>353</v>
      </c>
      <c r="E265" s="31">
        <f>D265/C265*100</f>
        <v>95.4054054054054</v>
      </c>
      <c r="F265" s="31">
        <v>354</v>
      </c>
      <c r="G265" s="31">
        <f>F265/D265*100</f>
        <v>100.28328611898016</v>
      </c>
      <c r="H265" s="31">
        <v>355</v>
      </c>
      <c r="I265" s="31">
        <f>H265/F265*100</f>
        <v>100.2824858757062</v>
      </c>
      <c r="J265" s="31">
        <v>357</v>
      </c>
      <c r="K265" s="31">
        <f>J265/H265*100</f>
        <v>100.56338028169014</v>
      </c>
      <c r="L265" s="70">
        <v>357</v>
      </c>
    </row>
    <row r="266" spans="1:12" ht="18" customHeight="1">
      <c r="A266" s="69" t="s">
        <v>155</v>
      </c>
      <c r="B266" s="68" t="s">
        <v>21</v>
      </c>
      <c r="C266" s="61">
        <v>100.5</v>
      </c>
      <c r="D266" s="62">
        <f>D265*100/C265</f>
        <v>95.4054054054054</v>
      </c>
      <c r="E266" s="62"/>
      <c r="F266" s="62">
        <f>F265*100/D265</f>
        <v>100.28328611898017</v>
      </c>
      <c r="G266" s="62"/>
      <c r="H266" s="62">
        <f>H265*100/F265</f>
        <v>100.28248587570621</v>
      </c>
      <c r="I266" s="62"/>
      <c r="J266" s="62">
        <f>J265*100/H265</f>
        <v>100.56338028169014</v>
      </c>
      <c r="K266" s="62"/>
      <c r="L266" s="66">
        <f>L265*100/J265</f>
        <v>100</v>
      </c>
    </row>
    <row r="267" spans="1:12" ht="21.75" customHeight="1">
      <c r="A267" s="20" t="s">
        <v>6</v>
      </c>
      <c r="B267" s="11"/>
      <c r="C267" s="28"/>
      <c r="D267" s="31"/>
      <c r="E267" s="31"/>
      <c r="F267" s="31"/>
      <c r="G267" s="31"/>
      <c r="H267" s="31"/>
      <c r="I267" s="31"/>
      <c r="J267" s="31"/>
      <c r="K267" s="31"/>
      <c r="L267" s="70"/>
    </row>
    <row r="268" spans="1:12" ht="17.25" customHeight="1">
      <c r="A268" s="21" t="s">
        <v>89</v>
      </c>
      <c r="B268" s="12" t="s">
        <v>90</v>
      </c>
      <c r="C268" s="29">
        <v>23.3</v>
      </c>
      <c r="D268" s="31">
        <v>23.3</v>
      </c>
      <c r="E268" s="31">
        <f>D268/C268*100</f>
        <v>100</v>
      </c>
      <c r="F268" s="31">
        <v>23.3</v>
      </c>
      <c r="G268" s="31">
        <f>F268/D268*100</f>
        <v>100</v>
      </c>
      <c r="H268" s="31">
        <v>23.3</v>
      </c>
      <c r="I268" s="31">
        <f>H268/F268*100</f>
        <v>100</v>
      </c>
      <c r="J268" s="31">
        <v>23.3</v>
      </c>
      <c r="K268" s="31">
        <f>J268/H268*100</f>
        <v>100</v>
      </c>
      <c r="L268" s="70">
        <v>23.3</v>
      </c>
    </row>
    <row r="269" spans="1:12" ht="17.25" customHeight="1">
      <c r="A269" s="69" t="s">
        <v>155</v>
      </c>
      <c r="B269" s="68" t="s">
        <v>21</v>
      </c>
      <c r="C269" s="61">
        <v>100</v>
      </c>
      <c r="D269" s="62">
        <f>D268*100/C268</f>
        <v>100</v>
      </c>
      <c r="E269" s="62"/>
      <c r="F269" s="62">
        <f>F268*100/D268</f>
        <v>100</v>
      </c>
      <c r="G269" s="62"/>
      <c r="H269" s="62">
        <f>H268*100/F268</f>
        <v>100</v>
      </c>
      <c r="I269" s="62"/>
      <c r="J269" s="62">
        <f>J268*100/H268</f>
        <v>100</v>
      </c>
      <c r="K269" s="62"/>
      <c r="L269" s="66">
        <f>L268*100/J268</f>
        <v>100</v>
      </c>
    </row>
    <row r="270" spans="1:12" ht="25.5">
      <c r="A270" s="21" t="s">
        <v>91</v>
      </c>
      <c r="B270" s="12" t="s">
        <v>90</v>
      </c>
      <c r="C270" s="29">
        <v>123.2</v>
      </c>
      <c r="D270" s="31">
        <v>123.2</v>
      </c>
      <c r="E270" s="31">
        <f>D270/C270*100</f>
        <v>100</v>
      </c>
      <c r="F270" s="31">
        <v>123.2</v>
      </c>
      <c r="G270" s="31">
        <f>F270/D270*100</f>
        <v>100</v>
      </c>
      <c r="H270" s="31">
        <v>123.2</v>
      </c>
      <c r="I270" s="31">
        <f>H270/F270*100</f>
        <v>100</v>
      </c>
      <c r="J270" s="31">
        <v>123.2</v>
      </c>
      <c r="K270" s="31">
        <f>J270/H270*100</f>
        <v>100</v>
      </c>
      <c r="L270" s="64">
        <v>123.2</v>
      </c>
    </row>
    <row r="271" spans="1:12" ht="17.25" customHeight="1">
      <c r="A271" s="69" t="s">
        <v>155</v>
      </c>
      <c r="B271" s="68" t="s">
        <v>21</v>
      </c>
      <c r="C271" s="61">
        <v>100</v>
      </c>
      <c r="D271" s="62">
        <f>D270*100/C270</f>
        <v>100</v>
      </c>
      <c r="E271" s="62"/>
      <c r="F271" s="62">
        <f>F270*100/D270</f>
        <v>100</v>
      </c>
      <c r="G271" s="62"/>
      <c r="H271" s="62">
        <f>H270*100/F270</f>
        <v>100</v>
      </c>
      <c r="I271" s="62"/>
      <c r="J271" s="62">
        <f>J270*100/H270</f>
        <v>100</v>
      </c>
      <c r="K271" s="62"/>
      <c r="L271" s="66">
        <f>L270*100/J270</f>
        <v>100</v>
      </c>
    </row>
    <row r="272" spans="1:12" ht="25.5">
      <c r="A272" s="21" t="s">
        <v>92</v>
      </c>
      <c r="B272" s="12" t="s">
        <v>90</v>
      </c>
      <c r="C272" s="29">
        <v>139.2</v>
      </c>
      <c r="D272" s="31">
        <v>139.2</v>
      </c>
      <c r="E272" s="31">
        <f>D272/C272*100</f>
        <v>100</v>
      </c>
      <c r="F272" s="31">
        <v>139.2</v>
      </c>
      <c r="G272" s="31">
        <f>F272/D272*100</f>
        <v>100</v>
      </c>
      <c r="H272" s="31">
        <v>139.2</v>
      </c>
      <c r="I272" s="31">
        <f>H272/F272*100</f>
        <v>100</v>
      </c>
      <c r="J272" s="31">
        <v>139.2</v>
      </c>
      <c r="K272" s="31">
        <f>J272/H272*100</f>
        <v>100</v>
      </c>
      <c r="L272" s="64">
        <v>139.2</v>
      </c>
    </row>
    <row r="273" spans="1:12" ht="12.75">
      <c r="A273" s="69" t="s">
        <v>155</v>
      </c>
      <c r="B273" s="68" t="s">
        <v>21</v>
      </c>
      <c r="C273" s="61">
        <v>100</v>
      </c>
      <c r="D273" s="62">
        <f>D272*100/C272</f>
        <v>100</v>
      </c>
      <c r="E273" s="62"/>
      <c r="F273" s="62">
        <f>F272*100/D272</f>
        <v>100</v>
      </c>
      <c r="G273" s="62"/>
      <c r="H273" s="62">
        <f>H272*100/F272</f>
        <v>100</v>
      </c>
      <c r="I273" s="62"/>
      <c r="J273" s="62">
        <f>J272*100/H272</f>
        <v>100</v>
      </c>
      <c r="K273" s="62"/>
      <c r="L273" s="66">
        <f>L272*100/J272</f>
        <v>100</v>
      </c>
    </row>
    <row r="274" spans="1:12" ht="12.75">
      <c r="A274" s="21" t="s">
        <v>9</v>
      </c>
      <c r="B274" s="12" t="s">
        <v>90</v>
      </c>
      <c r="C274" s="29">
        <v>70.4</v>
      </c>
      <c r="D274" s="31">
        <v>70.4</v>
      </c>
      <c r="E274" s="31">
        <f>D274/C274*100</f>
        <v>100</v>
      </c>
      <c r="F274" s="31">
        <v>70.4</v>
      </c>
      <c r="G274" s="31">
        <f>F274/D274*100</f>
        <v>100</v>
      </c>
      <c r="H274" s="31">
        <v>70.4</v>
      </c>
      <c r="I274" s="31">
        <f>H274/F274*100</f>
        <v>100</v>
      </c>
      <c r="J274" s="31">
        <v>70.4</v>
      </c>
      <c r="K274" s="31">
        <f>J274/H274*100</f>
        <v>100</v>
      </c>
      <c r="L274" s="64">
        <v>70.4</v>
      </c>
    </row>
    <row r="275" spans="1:12" ht="15" customHeight="1">
      <c r="A275" s="69" t="s">
        <v>155</v>
      </c>
      <c r="B275" s="68" t="s">
        <v>21</v>
      </c>
      <c r="C275" s="61">
        <v>100</v>
      </c>
      <c r="D275" s="62">
        <f>D274*100/C274</f>
        <v>100</v>
      </c>
      <c r="E275" s="62"/>
      <c r="F275" s="62">
        <f>F274*100/D274</f>
        <v>100</v>
      </c>
      <c r="G275" s="62"/>
      <c r="H275" s="62">
        <f>H274*100/F274</f>
        <v>100</v>
      </c>
      <c r="I275" s="62"/>
      <c r="J275" s="62">
        <f>J274*100/H274</f>
        <v>100</v>
      </c>
      <c r="K275" s="62"/>
      <c r="L275" s="66">
        <f>L274*100/J274</f>
        <v>100</v>
      </c>
    </row>
    <row r="276" spans="1:12" ht="28.5" customHeight="1">
      <c r="A276" s="23" t="s">
        <v>167</v>
      </c>
      <c r="B276" s="12" t="s">
        <v>90</v>
      </c>
      <c r="C276" s="29">
        <v>0</v>
      </c>
      <c r="D276" s="31">
        <v>5.1</v>
      </c>
      <c r="E276" s="31">
        <v>0</v>
      </c>
      <c r="F276" s="31">
        <v>1.33</v>
      </c>
      <c r="G276" s="31">
        <f>F276/D276*100</f>
        <v>26.078431372549023</v>
      </c>
      <c r="H276" s="31">
        <v>1.9</v>
      </c>
      <c r="I276" s="31">
        <f>H276/F276*100</f>
        <v>142.85714285714283</v>
      </c>
      <c r="J276" s="31">
        <v>2</v>
      </c>
      <c r="K276" s="31">
        <f>J276/H276*100</f>
        <v>105.26315789473684</v>
      </c>
      <c r="L276" s="70">
        <v>2</v>
      </c>
    </row>
    <row r="277" spans="1:12" ht="15.75" customHeight="1">
      <c r="A277" s="69" t="s">
        <v>155</v>
      </c>
      <c r="B277" s="68" t="s">
        <v>21</v>
      </c>
      <c r="C277" s="61">
        <v>0</v>
      </c>
      <c r="D277" s="62">
        <v>0</v>
      </c>
      <c r="E277" s="62"/>
      <c r="F277" s="62">
        <f>F276*100/D276</f>
        <v>26.078431372549023</v>
      </c>
      <c r="G277" s="62"/>
      <c r="H277" s="62">
        <f>H276*100/F276</f>
        <v>142.85714285714286</v>
      </c>
      <c r="I277" s="62"/>
      <c r="J277" s="62">
        <f>J276*100/H276</f>
        <v>105.26315789473685</v>
      </c>
      <c r="K277" s="62"/>
      <c r="L277" s="66">
        <f>L276*100/J276</f>
        <v>100</v>
      </c>
    </row>
    <row r="278" spans="1:12" ht="38.25">
      <c r="A278" s="21" t="s">
        <v>93</v>
      </c>
      <c r="B278" s="12" t="s">
        <v>21</v>
      </c>
      <c r="C278" s="29">
        <v>67.6</v>
      </c>
      <c r="D278" s="31">
        <v>68</v>
      </c>
      <c r="E278" s="31">
        <f>D278/C278*100</f>
        <v>100.59171597633136</v>
      </c>
      <c r="F278" s="31">
        <v>69</v>
      </c>
      <c r="G278" s="31">
        <f aca="true" t="shared" si="4" ref="G278:G289">F278/D278*100</f>
        <v>101.47058823529412</v>
      </c>
      <c r="H278" s="31">
        <v>70.4</v>
      </c>
      <c r="I278" s="31">
        <f>H278/F278*100</f>
        <v>102.02898550724639</v>
      </c>
      <c r="J278" s="31">
        <v>71.9</v>
      </c>
      <c r="K278" s="31">
        <f>J278/H278*100</f>
        <v>102.13068181818181</v>
      </c>
      <c r="L278" s="64">
        <v>71.9</v>
      </c>
    </row>
    <row r="279" spans="1:12" ht="15" customHeight="1">
      <c r="A279" s="69" t="s">
        <v>155</v>
      </c>
      <c r="B279" s="68" t="s">
        <v>21</v>
      </c>
      <c r="C279" s="61">
        <v>68</v>
      </c>
      <c r="D279" s="62">
        <v>0</v>
      </c>
      <c r="E279" s="62"/>
      <c r="F279" s="62">
        <f>F278*100/D278</f>
        <v>101.47058823529412</v>
      </c>
      <c r="G279" s="62"/>
      <c r="H279" s="62">
        <f>H278*100/F278</f>
        <v>102.02898550724639</v>
      </c>
      <c r="I279" s="62"/>
      <c r="J279" s="62">
        <f>J278*100/H278</f>
        <v>102.13068181818183</v>
      </c>
      <c r="K279" s="62"/>
      <c r="L279" s="66">
        <f>L278*100/J278</f>
        <v>100</v>
      </c>
    </row>
    <row r="280" spans="1:12" ht="34.5" customHeight="1">
      <c r="A280" s="21" t="s">
        <v>94</v>
      </c>
      <c r="B280" s="12" t="s">
        <v>82</v>
      </c>
      <c r="C280" s="29">
        <v>674.2</v>
      </c>
      <c r="D280" s="31">
        <v>853.6</v>
      </c>
      <c r="E280" s="31">
        <f>D280/C280*100</f>
        <v>126.60931474339958</v>
      </c>
      <c r="F280" s="31">
        <v>853.8</v>
      </c>
      <c r="G280" s="31">
        <f t="shared" si="4"/>
        <v>100.02343017806933</v>
      </c>
      <c r="H280" s="31">
        <v>854.5</v>
      </c>
      <c r="I280" s="31">
        <f>H280/F280*100</f>
        <v>100.08198641368003</v>
      </c>
      <c r="J280" s="31">
        <v>855.7</v>
      </c>
      <c r="K280" s="31">
        <f>J280/H280*100</f>
        <v>100.14043300175541</v>
      </c>
      <c r="L280" s="64">
        <v>855.7</v>
      </c>
    </row>
    <row r="281" spans="1:12" ht="17.25" customHeight="1">
      <c r="A281" s="69" t="s">
        <v>155</v>
      </c>
      <c r="B281" s="68" t="s">
        <v>21</v>
      </c>
      <c r="C281" s="61">
        <v>100.9</v>
      </c>
      <c r="D281" s="62">
        <f>D280*100/C280</f>
        <v>126.60931474339958</v>
      </c>
      <c r="E281" s="62"/>
      <c r="F281" s="62">
        <f>F280*100/D280</f>
        <v>100.02343017806935</v>
      </c>
      <c r="G281" s="62"/>
      <c r="H281" s="62">
        <f>H280*100/F280</f>
        <v>100.08198641368003</v>
      </c>
      <c r="I281" s="62"/>
      <c r="J281" s="62">
        <f>J280*100/H280</f>
        <v>100.14043300175541</v>
      </c>
      <c r="K281" s="62"/>
      <c r="L281" s="66">
        <f>L280*100/J280</f>
        <v>100</v>
      </c>
    </row>
    <row r="282" spans="1:12" ht="60.75" customHeight="1">
      <c r="A282" s="21" t="s">
        <v>95</v>
      </c>
      <c r="B282" s="12" t="s">
        <v>96</v>
      </c>
      <c r="C282" s="29">
        <v>24.9</v>
      </c>
      <c r="D282" s="31">
        <v>27.8</v>
      </c>
      <c r="E282" s="31">
        <f>D282/C282*100</f>
        <v>111.64658634538154</v>
      </c>
      <c r="F282" s="31">
        <v>27.9</v>
      </c>
      <c r="G282" s="31">
        <f t="shared" si="4"/>
        <v>100.35971223021582</v>
      </c>
      <c r="H282" s="31">
        <v>28.1</v>
      </c>
      <c r="I282" s="31">
        <f>H282/F282*100</f>
        <v>100.71684587813621</v>
      </c>
      <c r="J282" s="31">
        <v>28.2</v>
      </c>
      <c r="K282" s="31">
        <f>J282/H282*100</f>
        <v>100.35587188612098</v>
      </c>
      <c r="L282" s="64">
        <v>28.2</v>
      </c>
    </row>
    <row r="283" spans="1:12" ht="19.5" customHeight="1">
      <c r="A283" s="69" t="s">
        <v>155</v>
      </c>
      <c r="B283" s="68" t="s">
        <v>21</v>
      </c>
      <c r="C283" s="61">
        <v>100.4</v>
      </c>
      <c r="D283" s="62">
        <f>D282*100/C282</f>
        <v>111.64658634538154</v>
      </c>
      <c r="E283" s="62"/>
      <c r="F283" s="62">
        <f>F282*100/D282</f>
        <v>100.35971223021582</v>
      </c>
      <c r="G283" s="62"/>
      <c r="H283" s="62">
        <f>H282*100/F282</f>
        <v>100.71684587813621</v>
      </c>
      <c r="I283" s="62"/>
      <c r="J283" s="62">
        <f>J282*100/H282</f>
        <v>100.355871886121</v>
      </c>
      <c r="K283" s="62"/>
      <c r="L283" s="66">
        <f>L282*100/J282</f>
        <v>100</v>
      </c>
    </row>
    <row r="284" spans="1:12" ht="16.5" customHeight="1">
      <c r="A284" s="20" t="s">
        <v>97</v>
      </c>
      <c r="B284" s="12"/>
      <c r="C284" s="29"/>
      <c r="D284" s="31"/>
      <c r="E284" s="31"/>
      <c r="F284" s="31"/>
      <c r="G284" s="31"/>
      <c r="H284" s="31"/>
      <c r="I284" s="31"/>
      <c r="J284" s="31"/>
      <c r="K284" s="31"/>
      <c r="L284" s="64"/>
    </row>
    <row r="285" spans="1:12" ht="16.5" customHeight="1">
      <c r="A285" s="21" t="s">
        <v>129</v>
      </c>
      <c r="B285" s="12" t="s">
        <v>90</v>
      </c>
      <c r="C285" s="29">
        <v>0</v>
      </c>
      <c r="D285" s="31">
        <v>1.2</v>
      </c>
      <c r="E285" s="31">
        <v>0</v>
      </c>
      <c r="F285" s="31">
        <v>0</v>
      </c>
      <c r="G285" s="31">
        <f t="shared" si="4"/>
        <v>0</v>
      </c>
      <c r="H285" s="31">
        <v>0</v>
      </c>
      <c r="I285" s="31">
        <v>0</v>
      </c>
      <c r="J285" s="31">
        <v>0</v>
      </c>
      <c r="K285" s="31">
        <v>0</v>
      </c>
      <c r="L285" s="70">
        <v>0</v>
      </c>
    </row>
    <row r="286" spans="1:12" ht="16.5" customHeight="1">
      <c r="A286" s="69" t="s">
        <v>155</v>
      </c>
      <c r="B286" s="68" t="s">
        <v>21</v>
      </c>
      <c r="C286" s="61">
        <v>0</v>
      </c>
      <c r="D286" s="62">
        <v>0</v>
      </c>
      <c r="E286" s="62"/>
      <c r="F286" s="62">
        <f>F285*100/D285</f>
        <v>0</v>
      </c>
      <c r="G286" s="62"/>
      <c r="H286" s="62">
        <v>0</v>
      </c>
      <c r="I286" s="62"/>
      <c r="J286" s="62">
        <v>0</v>
      </c>
      <c r="K286" s="62"/>
      <c r="L286" s="66">
        <v>0</v>
      </c>
    </row>
    <row r="287" spans="1:12" ht="18.75" customHeight="1">
      <c r="A287" s="21" t="s">
        <v>98</v>
      </c>
      <c r="B287" s="12" t="s">
        <v>99</v>
      </c>
      <c r="C287" s="29">
        <v>20</v>
      </c>
      <c r="D287" s="31">
        <v>0</v>
      </c>
      <c r="E287" s="31">
        <f>D287/C287*100</f>
        <v>0</v>
      </c>
      <c r="F287" s="31">
        <v>176</v>
      </c>
      <c r="G287" s="31" t="e">
        <f t="shared" si="4"/>
        <v>#DIV/0!</v>
      </c>
      <c r="H287" s="31">
        <v>10</v>
      </c>
      <c r="I287" s="31">
        <f>H287/F287*100</f>
        <v>5.681818181818182</v>
      </c>
      <c r="J287" s="31">
        <v>10</v>
      </c>
      <c r="K287" s="31">
        <f>J287/H287*100</f>
        <v>100</v>
      </c>
      <c r="L287" s="70">
        <v>10</v>
      </c>
    </row>
    <row r="288" spans="1:12" ht="18.75" customHeight="1">
      <c r="A288" s="69" t="s">
        <v>155</v>
      </c>
      <c r="B288" s="68" t="s">
        <v>21</v>
      </c>
      <c r="C288" s="61">
        <v>100</v>
      </c>
      <c r="D288" s="62">
        <v>0</v>
      </c>
      <c r="E288" s="62"/>
      <c r="F288" s="62">
        <v>0</v>
      </c>
      <c r="G288" s="62"/>
      <c r="H288" s="62">
        <f>H287*100/F287</f>
        <v>5.681818181818182</v>
      </c>
      <c r="I288" s="62"/>
      <c r="J288" s="62">
        <f>J287*100/H287</f>
        <v>100</v>
      </c>
      <c r="K288" s="62">
        <f>K287*100/I287</f>
        <v>1760</v>
      </c>
      <c r="L288" s="62">
        <f>L287*100/J287</f>
        <v>100</v>
      </c>
    </row>
    <row r="289" spans="1:12" ht="25.5">
      <c r="A289" s="21" t="s">
        <v>100</v>
      </c>
      <c r="B289" s="16" t="s">
        <v>99</v>
      </c>
      <c r="C289" s="32">
        <v>0</v>
      </c>
      <c r="D289" s="31">
        <v>33</v>
      </c>
      <c r="E289" s="31">
        <v>0</v>
      </c>
      <c r="F289" s="31">
        <v>51</v>
      </c>
      <c r="G289" s="31">
        <f t="shared" si="4"/>
        <v>154.54545454545453</v>
      </c>
      <c r="H289" s="31">
        <v>50</v>
      </c>
      <c r="I289" s="31">
        <f>H289/F289*100</f>
        <v>98.0392156862745</v>
      </c>
      <c r="J289" s="31">
        <v>50</v>
      </c>
      <c r="K289" s="31">
        <f>J289/H289*100</f>
        <v>100</v>
      </c>
      <c r="L289" s="70">
        <v>50</v>
      </c>
    </row>
    <row r="290" spans="1:12" ht="18" customHeight="1">
      <c r="A290" s="69" t="s">
        <v>155</v>
      </c>
      <c r="B290" s="68" t="s">
        <v>21</v>
      </c>
      <c r="C290" s="61">
        <v>0</v>
      </c>
      <c r="D290" s="62">
        <v>0</v>
      </c>
      <c r="E290" s="62"/>
      <c r="F290" s="62">
        <f>F289*100/D289</f>
        <v>154.54545454545453</v>
      </c>
      <c r="G290" s="62"/>
      <c r="H290" s="62">
        <f>H289*100/F289</f>
        <v>98.03921568627452</v>
      </c>
      <c r="I290" s="62"/>
      <c r="J290" s="62">
        <f>J289*100/H289</f>
        <v>100</v>
      </c>
      <c r="K290" s="62"/>
      <c r="L290" s="66">
        <f>L289*100/J289</f>
        <v>100</v>
      </c>
    </row>
    <row r="291" spans="10:12" ht="27" customHeight="1">
      <c r="J291" s="46"/>
      <c r="L291" s="65"/>
    </row>
    <row r="292" spans="1:12" ht="75" customHeight="1">
      <c r="A292" s="81" t="s">
        <v>138</v>
      </c>
      <c r="B292" s="81"/>
      <c r="C292" s="81"/>
      <c r="J292" s="80" t="s">
        <v>102</v>
      </c>
      <c r="K292" s="80"/>
      <c r="L292" s="80"/>
    </row>
  </sheetData>
  <sheetProtection/>
  <mergeCells count="14">
    <mergeCell ref="J292:L292"/>
    <mergeCell ref="A292:C292"/>
    <mergeCell ref="B1:K1"/>
    <mergeCell ref="B4:K4"/>
    <mergeCell ref="B5:K5"/>
    <mergeCell ref="A2:K2"/>
    <mergeCell ref="B3:K3"/>
    <mergeCell ref="B7:K7"/>
    <mergeCell ref="A8:L8"/>
    <mergeCell ref="B6:K6"/>
    <mergeCell ref="H11:L11"/>
    <mergeCell ref="A11:A12"/>
    <mergeCell ref="B11:B12"/>
    <mergeCell ref="A9:L9"/>
  </mergeCells>
  <printOptions horizontalCentered="1"/>
  <pageMargins left="0.28" right="0.3937007874015748" top="0.33" bottom="0.37" header="0.17" footer="0.35"/>
  <pageSetup horizontalDpi="600" verticalDpi="600" orientation="portrait" paperSize="9" scale="70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1</cp:lastModifiedBy>
  <cp:lastPrinted>2019-10-16T07:55:26Z</cp:lastPrinted>
  <dcterms:created xsi:type="dcterms:W3CDTF">2006-05-06T07:58:30Z</dcterms:created>
  <dcterms:modified xsi:type="dcterms:W3CDTF">2020-09-22T11:04:14Z</dcterms:modified>
  <cp:category/>
  <cp:version/>
  <cp:contentType/>
  <cp:contentStatus/>
</cp:coreProperties>
</file>