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'Лист1'!$A$1:$K$165</definedName>
  </definedNames>
  <calcPr fullCalcOnLoad="1"/>
</workbook>
</file>

<file path=xl/sharedStrings.xml><?xml version="1.0" encoding="utf-8"?>
<sst xmlns="http://schemas.openxmlformats.org/spreadsheetml/2006/main" count="297" uniqueCount="158">
  <si>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</si>
  <si>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</si>
  <si>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</si>
  <si>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</si>
  <si>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</si>
  <si>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</si>
  <si>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прогноз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</si>
  <si>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</si>
  <si>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</si>
  <si>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</si>
  <si>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</si>
  <si>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</si>
  <si>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</si>
  <si>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</si>
  <si>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</si>
  <si>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</si>
  <si>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</si>
  <si>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</si>
  <si>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</si>
  <si>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</si>
  <si>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</si>
  <si>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</si>
  <si>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</si>
  <si>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</si>
  <si>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</si>
  <si>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</si>
  <si>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</si>
  <si>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</si>
  <si>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</si>
  <si>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</si>
  <si>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</si>
  <si>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</si>
  <si>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</si>
  <si>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</si>
  <si>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</si>
  <si>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</si>
  <si>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</si>
  <si>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</si>
  <si>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</si>
  <si>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</si>
  <si>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</si>
  <si>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</si>
  <si>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</si>
  <si>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</si>
  <si>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</si>
  <si>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</si>
  <si>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</si>
  <si>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</si>
  <si>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</si>
  <si>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</si>
  <si>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</si>
  <si>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</si>
  <si>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</si>
  <si>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</si>
  <si>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</si>
  <si>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</si>
  <si>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</si>
  <si>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</si>
  <si>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</si>
  <si>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</si>
  <si>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</si>
  <si>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</si>
  <si>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</si>
  <si>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</si>
  <si>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</si>
  <si>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</si>
  <si>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</si>
  <si>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</si>
  <si>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</si>
  <si>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</si>
  <si>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</si>
  <si>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</si>
  <si>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</si>
  <si>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</si>
  <si>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</si>
  <si>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</si>
  <si>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</si>
  <si>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</si>
  <si>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</si>
  <si>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</si>
  <si>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</si>
  <si>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</si>
  <si>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</si>
  <si>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</si>
  <si>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</si>
  <si>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</si>
  <si>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</si>
  <si>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</si>
  <si>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</si>
  <si>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</si>
  <si>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</si>
  <si>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</si>
  <si>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</si>
  <si>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Протяженность отремонтированных автомобильных дорог местного значения с твердым покрытием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</si>
  <si>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</si>
  <si>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</si>
  <si>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</si>
  <si>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</si>
  <si>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</si>
  <si>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</si>
  <si>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</si>
  <si>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</si>
  <si>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</si>
  <si>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Л.В. Кубрак</t>
  </si>
  <si>
    <t>Единица измерения</t>
  </si>
  <si>
    <t xml:space="preserve">Показатель </t>
  </si>
  <si>
    <t>2018 год</t>
  </si>
  <si>
    <t>2019 год</t>
  </si>
  <si>
    <t>2020 год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</si>
  <si>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</si>
  <si>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</si>
  <si>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</si>
  <si>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</si>
  <si>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</si>
  <si>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</si>
  <si>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</si>
  <si>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</si>
  <si>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</si>
  <si>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</si>
  <si>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</si>
  <si>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</si>
  <si>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</si>
  <si>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</si>
  <si>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</si>
  <si>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</si>
  <si>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</si>
  <si>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</si>
  <si>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</si>
  <si>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</si>
  <si>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</si>
  <si>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</si>
  <si>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</si>
  <si>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</si>
  <si>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</si>
  <si>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</si>
  <si>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</si>
  <si>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</si>
  <si>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</si>
  <si>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</si>
  <si>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>Начальник финансового отдела администрации Старотитаровского сельского поселения Темрюкского района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</si>
  <si>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</si>
  <si>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</si>
  <si>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</si>
  <si>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</si>
  <si>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</si>
  <si>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</si>
  <si>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</si>
  <si>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</si>
  <si>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</si>
  <si>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</si>
  <si>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</si>
  <si>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</si>
  <si>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>Совета Старотитаровского сельского поселения</t>
  </si>
  <si>
    <t xml:space="preserve"> Темрюкского района  IV созыва</t>
  </si>
  <si>
    <t xml:space="preserve">  Индикативный план социально-экономического развития Старотитаровского сельского поселения Темрюкского района  на 2020-2022 годы</t>
  </si>
  <si>
    <t xml:space="preserve">к решению VI сессии </t>
  </si>
  <si>
    <t>от 10.12.2019 № 33</t>
  </si>
  <si>
    <t xml:space="preserve">ПРИЛОЖЕНИЕ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</si>
</sst>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79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workbookViewId="0" topLeftCell="A1">
      <selection activeCell="B6" sqref="B6:K6"/>
    </sheetView>
  </sheetViews>
  <sheetFormatPr defaultColWidth="9.00390625" defaultRowHeight="12.75"/>
  <cols>
    <col min="1" max="1" width="45.25390625" style="1" customWidth="1"/>
    <col min="2" max="2" width="10.875" style="1" customWidth="1"/>
    <col min="3" max="3" width="9.25390625" style="1" customWidth="1"/>
    <col min="4" max="4" width="7.625" style="1" customWidth="1"/>
    <col min="5" max="5" width="8.75390625" style="1" customWidth="1"/>
    <col min="6" max="6" width="7.875" style="1" customWidth="1"/>
    <col min="7" max="7" width="9.00390625" style="1" customWidth="1"/>
    <col min="8" max="8" width="8.625" style="1" customWidth="1"/>
    <col min="9" max="10" width="9.125" style="1" customWidth="1"/>
    <col min="11" max="11" width="11.875" style="1" customWidth="1"/>
    <col min="12" max="16384" width="9.125" style="1" customWidth="1"/>
  </cols>
  <sheetData>
    <row r="1" spans="1:11" ht="18.75">
      <c r="A1" s="25"/>
      <c r="B1" s="62" t="s">
        <v>157</v>
      </c>
      <c r="C1" s="62"/>
      <c r="D1" s="63"/>
      <c r="E1" s="63"/>
      <c r="F1" s="63"/>
      <c r="G1" s="63"/>
      <c r="H1" s="63"/>
      <c r="I1" s="63"/>
      <c r="J1" s="63"/>
      <c r="K1" s="63"/>
    </row>
    <row r="2" spans="1:11" ht="22.5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62" t="s">
        <v>152</v>
      </c>
      <c r="C3" s="62"/>
      <c r="D3" s="64"/>
      <c r="E3" s="64"/>
      <c r="F3" s="64"/>
      <c r="G3" s="64"/>
      <c r="H3" s="63"/>
      <c r="I3" s="63"/>
      <c r="J3" s="63"/>
      <c r="K3" s="63"/>
    </row>
    <row r="4" spans="2:11" ht="18.75">
      <c r="B4" s="62" t="s">
        <v>153</v>
      </c>
      <c r="C4" s="62"/>
      <c r="D4" s="64"/>
      <c r="E4" s="64"/>
      <c r="F4" s="64"/>
      <c r="G4" s="64"/>
      <c r="H4" s="63"/>
      <c r="I4" s="63"/>
      <c r="J4" s="63"/>
      <c r="K4" s="63"/>
    </row>
    <row r="5" spans="2:11" ht="18.75">
      <c r="B5" s="62" t="s">
        <v>156</v>
      </c>
      <c r="C5" s="62"/>
      <c r="D5" s="64"/>
      <c r="E5" s="64"/>
      <c r="F5" s="64"/>
      <c r="G5" s="64"/>
      <c r="H5" s="63"/>
      <c r="I5" s="63"/>
      <c r="J5" s="63"/>
      <c r="K5" s="63"/>
    </row>
    <row r="6" spans="2:11" ht="18.7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8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39" customHeight="1">
      <c r="A8" s="69" t="s">
        <v>154</v>
      </c>
      <c r="B8" s="70"/>
      <c r="C8" s="70"/>
      <c r="D8" s="70"/>
      <c r="E8" s="70"/>
      <c r="F8" s="70"/>
      <c r="G8" s="70"/>
      <c r="H8" s="71"/>
      <c r="I8" s="71"/>
      <c r="J8" s="71"/>
      <c r="K8" s="71"/>
    </row>
    <row r="10" spans="1:14" ht="39" customHeight="1">
      <c r="A10" s="74" t="s">
        <v>105</v>
      </c>
      <c r="B10" s="72" t="s">
        <v>104</v>
      </c>
      <c r="C10" s="27" t="s">
        <v>106</v>
      </c>
      <c r="D10" s="27" t="s">
        <v>107</v>
      </c>
      <c r="E10" s="66" t="s">
        <v>111</v>
      </c>
      <c r="F10" s="27" t="s">
        <v>108</v>
      </c>
      <c r="G10" s="66" t="s">
        <v>112</v>
      </c>
      <c r="H10" s="26" t="s">
        <v>109</v>
      </c>
      <c r="I10" s="66" t="s">
        <v>113</v>
      </c>
      <c r="J10" s="26" t="s">
        <v>110</v>
      </c>
      <c r="K10" s="66" t="s">
        <v>114</v>
      </c>
      <c r="N10" s="1" t="s">
        <v>140</v>
      </c>
    </row>
    <row r="11" spans="1:11" ht="24" customHeight="1">
      <c r="A11" s="74"/>
      <c r="B11" s="73"/>
      <c r="C11" s="4" t="s">
        <v>0</v>
      </c>
      <c r="D11" s="4" t="s">
        <v>5</v>
      </c>
      <c r="E11" s="66"/>
      <c r="F11" s="4" t="s">
        <v>6</v>
      </c>
      <c r="G11" s="66"/>
      <c r="H11" s="6" t="s">
        <v>6</v>
      </c>
      <c r="I11" s="66"/>
      <c r="J11" s="6" t="s">
        <v>6</v>
      </c>
      <c r="K11" s="66"/>
    </row>
    <row r="12" spans="1:11" ht="12" customHeight="1">
      <c r="A12" s="5">
        <v>1</v>
      </c>
      <c r="B12" s="8">
        <v>2</v>
      </c>
      <c r="C12" s="8">
        <v>3</v>
      </c>
      <c r="D12" s="4">
        <v>4</v>
      </c>
      <c r="E12" s="6">
        <v>5</v>
      </c>
      <c r="F12" s="4">
        <v>6</v>
      </c>
      <c r="G12" s="6">
        <v>7</v>
      </c>
      <c r="H12" s="4">
        <v>8</v>
      </c>
      <c r="I12" s="7">
        <v>9</v>
      </c>
      <c r="J12" s="6">
        <v>10</v>
      </c>
      <c r="K12" s="7">
        <v>11</v>
      </c>
    </row>
    <row r="13" spans="1:12" ht="27.75" customHeight="1">
      <c r="A13" s="17" t="s">
        <v>11</v>
      </c>
      <c r="B13" s="9" t="s">
        <v>12</v>
      </c>
      <c r="C13" s="28">
        <v>13</v>
      </c>
      <c r="D13" s="33">
        <v>13.1</v>
      </c>
      <c r="E13" s="33">
        <f>D13/C13*100</f>
        <v>100.76923076923077</v>
      </c>
      <c r="F13" s="33">
        <v>13.1</v>
      </c>
      <c r="G13" s="33">
        <f>F13/D13*100</f>
        <v>100</v>
      </c>
      <c r="H13" s="33">
        <v>13.1</v>
      </c>
      <c r="I13" s="33">
        <f>H13/F13*100</f>
        <v>100</v>
      </c>
      <c r="J13" s="33">
        <v>13.1</v>
      </c>
      <c r="K13" s="33">
        <f>J13/H13*100</f>
        <v>100</v>
      </c>
      <c r="L13" s="59"/>
    </row>
    <row r="14" spans="1:12" ht="30.75" customHeight="1">
      <c r="A14" s="18" t="s">
        <v>13</v>
      </c>
      <c r="B14" s="10" t="s">
        <v>14</v>
      </c>
      <c r="C14" s="29">
        <v>20.7</v>
      </c>
      <c r="D14" s="35">
        <v>22</v>
      </c>
      <c r="E14" s="33">
        <f aca="true" t="shared" si="0" ref="E14:E111">D14/C14*100</f>
        <v>106.28019323671498</v>
      </c>
      <c r="F14" s="35">
        <v>23.1</v>
      </c>
      <c r="G14" s="33">
        <f aca="true" t="shared" si="1" ref="G14:G77">F14/D14*100</f>
        <v>105</v>
      </c>
      <c r="H14" s="33">
        <v>24.27</v>
      </c>
      <c r="I14" s="33">
        <f aca="true" t="shared" si="2" ref="I14:I77">H14/F14*100</f>
        <v>105.06493506493506</v>
      </c>
      <c r="J14" s="33">
        <v>25.5</v>
      </c>
      <c r="K14" s="33">
        <f aca="true" t="shared" si="3" ref="K14:K77">J14/H14*100</f>
        <v>105.06798516687267</v>
      </c>
      <c r="L14" s="59"/>
    </row>
    <row r="15" spans="1:12" ht="12.75">
      <c r="A15" s="17" t="s">
        <v>15</v>
      </c>
      <c r="B15" s="9" t="s">
        <v>12</v>
      </c>
      <c r="C15" s="28">
        <v>8.2</v>
      </c>
      <c r="D15" s="35">
        <v>8.3</v>
      </c>
      <c r="E15" s="33">
        <f t="shared" si="0"/>
        <v>101.21951219512198</v>
      </c>
      <c r="F15" s="35">
        <v>8.3</v>
      </c>
      <c r="G15" s="33">
        <f t="shared" si="1"/>
        <v>100</v>
      </c>
      <c r="H15" s="33">
        <v>8.3</v>
      </c>
      <c r="I15" s="33">
        <f t="shared" si="2"/>
        <v>100</v>
      </c>
      <c r="J15" s="33">
        <v>8.4</v>
      </c>
      <c r="K15" s="33">
        <f t="shared" si="3"/>
        <v>101.20481927710843</v>
      </c>
      <c r="L15" s="59"/>
    </row>
    <row r="16" spans="1:12" ht="12.75">
      <c r="A16" s="17" t="s">
        <v>141</v>
      </c>
      <c r="B16" s="9" t="s">
        <v>12</v>
      </c>
      <c r="C16" s="28">
        <v>5.8</v>
      </c>
      <c r="D16" s="35">
        <v>5.8</v>
      </c>
      <c r="E16" s="33">
        <f t="shared" si="0"/>
        <v>100</v>
      </c>
      <c r="F16" s="35">
        <v>5.8</v>
      </c>
      <c r="G16" s="33">
        <f t="shared" si="1"/>
        <v>100</v>
      </c>
      <c r="H16" s="33">
        <v>5.8</v>
      </c>
      <c r="I16" s="33">
        <f t="shared" si="2"/>
        <v>100</v>
      </c>
      <c r="J16" s="33">
        <v>5.8</v>
      </c>
      <c r="K16" s="33">
        <f t="shared" si="3"/>
        <v>100</v>
      </c>
      <c r="L16" s="59"/>
    </row>
    <row r="17" spans="1:12" ht="28.5" customHeight="1">
      <c r="A17" s="19" t="s">
        <v>16</v>
      </c>
      <c r="B17" s="10" t="s">
        <v>14</v>
      </c>
      <c r="C17" s="29">
        <v>34.9</v>
      </c>
      <c r="D17" s="35">
        <v>36.9</v>
      </c>
      <c r="E17" s="33">
        <f t="shared" si="0"/>
        <v>105.73065902578797</v>
      </c>
      <c r="F17" s="35">
        <v>39.28</v>
      </c>
      <c r="G17" s="33">
        <f t="shared" si="1"/>
        <v>106.449864498645</v>
      </c>
      <c r="H17" s="33">
        <v>41.59</v>
      </c>
      <c r="I17" s="33">
        <f t="shared" si="2"/>
        <v>105.8808553971487</v>
      </c>
      <c r="J17" s="33">
        <v>44.04</v>
      </c>
      <c r="K17" s="33">
        <f t="shared" si="3"/>
        <v>105.890839144025</v>
      </c>
      <c r="L17" s="59"/>
    </row>
    <row r="18" spans="1:12" ht="28.5" customHeight="1">
      <c r="A18" s="18" t="s">
        <v>17</v>
      </c>
      <c r="B18" s="10" t="s">
        <v>18</v>
      </c>
      <c r="C18" s="29">
        <v>4954</v>
      </c>
      <c r="D18" s="36">
        <v>4954</v>
      </c>
      <c r="E18" s="33">
        <f t="shared" si="0"/>
        <v>100</v>
      </c>
      <c r="F18" s="36">
        <v>4957</v>
      </c>
      <c r="G18" s="33">
        <f t="shared" si="1"/>
        <v>100.0605571255551</v>
      </c>
      <c r="H18" s="33">
        <v>4959</v>
      </c>
      <c r="I18" s="33">
        <f t="shared" si="2"/>
        <v>100.04034698406295</v>
      </c>
      <c r="J18" s="33">
        <v>4960</v>
      </c>
      <c r="K18" s="33">
        <f t="shared" si="3"/>
        <v>100.02016535591854</v>
      </c>
      <c r="L18" s="59"/>
    </row>
    <row r="19" spans="1:12" ht="15.75" customHeight="1">
      <c r="A19" s="17" t="s">
        <v>19</v>
      </c>
      <c r="B19" s="9" t="s">
        <v>12</v>
      </c>
      <c r="C19" s="28">
        <v>12.06</v>
      </c>
      <c r="D19" s="36">
        <v>12.06</v>
      </c>
      <c r="E19" s="33">
        <f t="shared" si="0"/>
        <v>100</v>
      </c>
      <c r="F19" s="36">
        <v>12.06</v>
      </c>
      <c r="G19" s="33">
        <f t="shared" si="1"/>
        <v>100</v>
      </c>
      <c r="H19" s="33">
        <v>12.06</v>
      </c>
      <c r="I19" s="33">
        <f t="shared" si="2"/>
        <v>100</v>
      </c>
      <c r="J19" s="33">
        <v>12.06</v>
      </c>
      <c r="K19" s="33">
        <f t="shared" si="3"/>
        <v>100</v>
      </c>
      <c r="L19" s="59"/>
    </row>
    <row r="20" spans="1:12" ht="38.25">
      <c r="A20" s="17" t="s">
        <v>20</v>
      </c>
      <c r="B20" s="9" t="s">
        <v>21</v>
      </c>
      <c r="C20" s="28">
        <v>0.3</v>
      </c>
      <c r="D20" s="33">
        <v>0.3</v>
      </c>
      <c r="E20" s="33">
        <f t="shared" si="0"/>
        <v>100</v>
      </c>
      <c r="F20" s="33">
        <v>0.3</v>
      </c>
      <c r="G20" s="33">
        <f t="shared" si="1"/>
        <v>100</v>
      </c>
      <c r="H20" s="33">
        <v>0.2</v>
      </c>
      <c r="I20" s="33">
        <f t="shared" si="2"/>
        <v>66.66666666666667</v>
      </c>
      <c r="J20" s="33">
        <v>0.2</v>
      </c>
      <c r="K20" s="33">
        <f t="shared" si="3"/>
        <v>100</v>
      </c>
      <c r="L20" s="59"/>
    </row>
    <row r="21" spans="1:12" ht="16.5" customHeight="1">
      <c r="A21" s="17" t="s">
        <v>22</v>
      </c>
      <c r="B21" s="9" t="s">
        <v>23</v>
      </c>
      <c r="C21" s="28">
        <v>29</v>
      </c>
      <c r="D21" s="33">
        <v>26</v>
      </c>
      <c r="E21" s="33">
        <f t="shared" si="0"/>
        <v>89.65517241379311</v>
      </c>
      <c r="F21" s="33">
        <v>25</v>
      </c>
      <c r="G21" s="33">
        <f t="shared" si="1"/>
        <v>96.15384615384616</v>
      </c>
      <c r="H21" s="33">
        <v>23</v>
      </c>
      <c r="I21" s="33">
        <f t="shared" si="2"/>
        <v>92</v>
      </c>
      <c r="J21" s="33">
        <v>23</v>
      </c>
      <c r="K21" s="33">
        <f t="shared" si="3"/>
        <v>100</v>
      </c>
      <c r="L21" s="59"/>
    </row>
    <row r="22" spans="1:12" s="2" customFormat="1" ht="15">
      <c r="A22" s="20" t="s">
        <v>24</v>
      </c>
      <c r="B22" s="42" t="s">
        <v>25</v>
      </c>
      <c r="C22" s="43">
        <v>319.6</v>
      </c>
      <c r="D22" s="44">
        <v>650</v>
      </c>
      <c r="E22" s="41">
        <f t="shared" si="0"/>
        <v>203.3792240300375</v>
      </c>
      <c r="F22" s="44">
        <v>696.8</v>
      </c>
      <c r="G22" s="41">
        <f t="shared" si="1"/>
        <v>107.19999999999999</v>
      </c>
      <c r="H22" s="41">
        <v>736.1</v>
      </c>
      <c r="I22" s="41">
        <f t="shared" si="2"/>
        <v>105.64006888633754</v>
      </c>
      <c r="J22" s="41">
        <v>777.4</v>
      </c>
      <c r="K22" s="41">
        <f t="shared" si="3"/>
        <v>105.61065072680343</v>
      </c>
      <c r="L22" s="60"/>
    </row>
    <row r="23" spans="1:12" s="2" customFormat="1" ht="23.25" customHeight="1">
      <c r="A23" s="20" t="s">
        <v>26</v>
      </c>
      <c r="B23" s="42" t="s">
        <v>25</v>
      </c>
      <c r="C23" s="43">
        <v>25</v>
      </c>
      <c r="D23" s="41">
        <v>15.6</v>
      </c>
      <c r="E23" s="41">
        <f t="shared" si="0"/>
        <v>62.4</v>
      </c>
      <c r="F23" s="41">
        <v>15.5</v>
      </c>
      <c r="G23" s="41">
        <f t="shared" si="1"/>
        <v>99.35897435897436</v>
      </c>
      <c r="H23" s="51">
        <v>15.3</v>
      </c>
      <c r="I23" s="41">
        <f t="shared" si="2"/>
        <v>98.70967741935485</v>
      </c>
      <c r="J23" s="41">
        <v>14.9</v>
      </c>
      <c r="K23" s="41">
        <f t="shared" si="3"/>
        <v>97.38562091503267</v>
      </c>
      <c r="L23" s="60"/>
    </row>
    <row r="24" spans="1:12" ht="20.25" customHeight="1">
      <c r="A24" s="20" t="s">
        <v>27</v>
      </c>
      <c r="B24" s="42" t="s">
        <v>25</v>
      </c>
      <c r="C24" s="43">
        <v>294.6</v>
      </c>
      <c r="D24" s="41">
        <v>634.4</v>
      </c>
      <c r="E24" s="41">
        <f t="shared" si="0"/>
        <v>215.34283774609636</v>
      </c>
      <c r="F24" s="41">
        <v>681.3</v>
      </c>
      <c r="G24" s="41">
        <f t="shared" si="1"/>
        <v>107.39281210592686</v>
      </c>
      <c r="H24" s="41">
        <v>720.8</v>
      </c>
      <c r="I24" s="41">
        <f t="shared" si="2"/>
        <v>105.79773961544107</v>
      </c>
      <c r="J24" s="41">
        <v>762.6</v>
      </c>
      <c r="K24" s="41">
        <f t="shared" si="3"/>
        <v>105.79911209766925</v>
      </c>
      <c r="L24" s="59"/>
    </row>
    <row r="25" spans="1:12" ht="21.75" customHeight="1">
      <c r="A25" s="20" t="s">
        <v>28</v>
      </c>
      <c r="B25" s="42" t="s">
        <v>25</v>
      </c>
      <c r="C25" s="43">
        <v>993.4</v>
      </c>
      <c r="D25" s="41">
        <v>1020.5</v>
      </c>
      <c r="E25" s="41">
        <f t="shared" si="0"/>
        <v>102.72800483189049</v>
      </c>
      <c r="F25" s="41">
        <v>1054.7</v>
      </c>
      <c r="G25" s="41">
        <f>F25/D25*100</f>
        <v>103.35129838314552</v>
      </c>
      <c r="H25" s="41">
        <v>1057.5</v>
      </c>
      <c r="I25" s="41">
        <f t="shared" si="2"/>
        <v>100.26547833507158</v>
      </c>
      <c r="J25" s="41">
        <v>1063.6</v>
      </c>
      <c r="K25" s="41">
        <f t="shared" si="3"/>
        <v>100.57683215130022</v>
      </c>
      <c r="L25" s="59"/>
    </row>
    <row r="26" spans="1:12" ht="31.5" customHeight="1">
      <c r="A26" s="20" t="s">
        <v>131</v>
      </c>
      <c r="B26" s="42"/>
      <c r="C26" s="43"/>
      <c r="D26" s="49"/>
      <c r="E26" s="41"/>
      <c r="F26" s="33"/>
      <c r="G26" s="33"/>
      <c r="H26" s="33"/>
      <c r="I26" s="33"/>
      <c r="J26" s="33"/>
      <c r="K26" s="33"/>
      <c r="L26" s="59"/>
    </row>
    <row r="27" spans="1:12" ht="30.75" customHeight="1">
      <c r="A27" s="20" t="s">
        <v>133</v>
      </c>
      <c r="B27" s="11" t="s">
        <v>134</v>
      </c>
      <c r="C27" s="43">
        <f>C28</f>
        <v>1204.8</v>
      </c>
      <c r="D27" s="49">
        <f>D28</f>
        <v>1583</v>
      </c>
      <c r="E27" s="41">
        <f t="shared" si="0"/>
        <v>131.39110225763613</v>
      </c>
      <c r="F27" s="41">
        <f>F28</f>
        <v>1662</v>
      </c>
      <c r="G27" s="41">
        <f aca="true" t="shared" si="4" ref="G27:G36">F27/D27*100</f>
        <v>104.99052432090967</v>
      </c>
      <c r="H27" s="41">
        <f>H28</f>
        <v>1745</v>
      </c>
      <c r="I27" s="41">
        <f t="shared" si="2"/>
        <v>104.99398315282791</v>
      </c>
      <c r="J27" s="41">
        <f>J28</f>
        <v>1833</v>
      </c>
      <c r="K27" s="41">
        <f t="shared" si="3"/>
        <v>105.0429799426934</v>
      </c>
      <c r="L27" s="59"/>
    </row>
    <row r="28" spans="1:12" ht="21.75" customHeight="1">
      <c r="A28" s="21" t="s">
        <v>132</v>
      </c>
      <c r="B28" s="12" t="s">
        <v>134</v>
      </c>
      <c r="C28" s="28">
        <v>1204.8</v>
      </c>
      <c r="D28" s="50">
        <v>1583</v>
      </c>
      <c r="E28" s="33">
        <f t="shared" si="0"/>
        <v>131.39110225763613</v>
      </c>
      <c r="F28" s="33">
        <v>1662</v>
      </c>
      <c r="G28" s="33">
        <f t="shared" si="4"/>
        <v>104.99052432090967</v>
      </c>
      <c r="H28" s="33">
        <v>1745</v>
      </c>
      <c r="I28" s="33">
        <f t="shared" si="2"/>
        <v>104.99398315282791</v>
      </c>
      <c r="J28" s="33">
        <v>1833</v>
      </c>
      <c r="K28" s="33">
        <f t="shared" si="3"/>
        <v>105.0429799426934</v>
      </c>
      <c r="L28" s="59"/>
    </row>
    <row r="29" spans="1:12" ht="31.5" customHeight="1">
      <c r="A29" s="20" t="s">
        <v>136</v>
      </c>
      <c r="B29" s="11" t="s">
        <v>134</v>
      </c>
      <c r="C29" s="43">
        <f>C30</f>
        <v>3724</v>
      </c>
      <c r="D29" s="49">
        <f>D30</f>
        <v>3495.8</v>
      </c>
      <c r="E29" s="41">
        <f t="shared" si="0"/>
        <v>93.87218045112783</v>
      </c>
      <c r="F29" s="41">
        <f>F30</f>
        <v>3666.7</v>
      </c>
      <c r="G29" s="41">
        <f t="shared" si="4"/>
        <v>104.88872361119057</v>
      </c>
      <c r="H29" s="41">
        <f>H30</f>
        <v>3848.8</v>
      </c>
      <c r="I29" s="41">
        <f t="shared" si="2"/>
        <v>104.96631848801377</v>
      </c>
      <c r="J29" s="41">
        <f>J30</f>
        <v>4042.2</v>
      </c>
      <c r="K29" s="41">
        <f t="shared" si="3"/>
        <v>105.02494283932653</v>
      </c>
      <c r="L29" s="59"/>
    </row>
    <row r="30" spans="1:12" ht="21.75" customHeight="1">
      <c r="A30" s="21" t="s">
        <v>135</v>
      </c>
      <c r="B30" s="12" t="s">
        <v>134</v>
      </c>
      <c r="C30" s="28">
        <v>3724</v>
      </c>
      <c r="D30" s="50">
        <v>3495.8</v>
      </c>
      <c r="E30" s="33">
        <f t="shared" si="0"/>
        <v>93.87218045112783</v>
      </c>
      <c r="F30" s="33">
        <v>3666.7</v>
      </c>
      <c r="G30" s="33">
        <f t="shared" si="4"/>
        <v>104.88872361119057</v>
      </c>
      <c r="H30" s="33">
        <v>3848.8</v>
      </c>
      <c r="I30" s="33">
        <f t="shared" si="2"/>
        <v>104.96631848801377</v>
      </c>
      <c r="J30" s="33">
        <v>4042.2</v>
      </c>
      <c r="K30" s="33">
        <f t="shared" si="3"/>
        <v>105.02494283932653</v>
      </c>
      <c r="L30" s="59"/>
    </row>
    <row r="31" spans="1:12" ht="21.75" customHeight="1">
      <c r="A31" s="20" t="s">
        <v>142</v>
      </c>
      <c r="B31" s="11" t="s">
        <v>134</v>
      </c>
      <c r="C31" s="43">
        <f>C32</f>
        <v>0</v>
      </c>
      <c r="D31" s="49">
        <f>D32</f>
        <v>67</v>
      </c>
      <c r="E31" s="41">
        <v>0</v>
      </c>
      <c r="F31" s="41">
        <f>F32</f>
        <v>70</v>
      </c>
      <c r="G31" s="41">
        <f t="shared" si="4"/>
        <v>104.4776119402985</v>
      </c>
      <c r="H31" s="41">
        <f>H32</f>
        <v>74</v>
      </c>
      <c r="I31" s="41">
        <f t="shared" si="2"/>
        <v>105.71428571428572</v>
      </c>
      <c r="J31" s="41">
        <f>J32</f>
        <v>78</v>
      </c>
      <c r="K31" s="41">
        <f t="shared" si="3"/>
        <v>105.40540540540539</v>
      </c>
      <c r="L31" s="59"/>
    </row>
    <row r="32" spans="1:12" ht="21.75" customHeight="1">
      <c r="A32" s="21" t="s">
        <v>135</v>
      </c>
      <c r="B32" s="12" t="s">
        <v>134</v>
      </c>
      <c r="C32" s="28">
        <v>0</v>
      </c>
      <c r="D32" s="50">
        <v>67</v>
      </c>
      <c r="E32" s="33">
        <v>0</v>
      </c>
      <c r="F32" s="33">
        <v>70</v>
      </c>
      <c r="G32" s="33">
        <f t="shared" si="4"/>
        <v>104.4776119402985</v>
      </c>
      <c r="H32" s="33">
        <v>74</v>
      </c>
      <c r="I32" s="33">
        <f t="shared" si="2"/>
        <v>105.71428571428572</v>
      </c>
      <c r="J32" s="33">
        <v>78</v>
      </c>
      <c r="K32" s="33">
        <f t="shared" si="3"/>
        <v>105.40540540540539</v>
      </c>
      <c r="L32" s="59"/>
    </row>
    <row r="33" spans="1:12" ht="27" customHeight="1">
      <c r="A33" s="20" t="s">
        <v>137</v>
      </c>
      <c r="B33" s="11" t="s">
        <v>134</v>
      </c>
      <c r="C33" s="43">
        <f>C34</f>
        <v>191.8</v>
      </c>
      <c r="D33" s="49">
        <f>D34</f>
        <v>72.5</v>
      </c>
      <c r="E33" s="41">
        <f t="shared" si="0"/>
        <v>37.799791449426486</v>
      </c>
      <c r="F33" s="41">
        <f>F34</f>
        <v>74.2</v>
      </c>
      <c r="G33" s="41">
        <f t="shared" si="4"/>
        <v>102.3448275862069</v>
      </c>
      <c r="H33" s="41">
        <f>H34</f>
        <v>76.2</v>
      </c>
      <c r="I33" s="41">
        <f t="shared" si="2"/>
        <v>102.69541778975741</v>
      </c>
      <c r="J33" s="41">
        <f>J34</f>
        <v>78.8</v>
      </c>
      <c r="K33" s="41">
        <f t="shared" si="3"/>
        <v>103.41207349081365</v>
      </c>
      <c r="L33" s="59"/>
    </row>
    <row r="34" spans="1:12" ht="21.75" customHeight="1">
      <c r="A34" s="21" t="s">
        <v>132</v>
      </c>
      <c r="B34" s="12" t="s">
        <v>134</v>
      </c>
      <c r="C34" s="28">
        <v>191.8</v>
      </c>
      <c r="D34" s="50">
        <v>72.5</v>
      </c>
      <c r="E34" s="33">
        <f t="shared" si="0"/>
        <v>37.799791449426486</v>
      </c>
      <c r="F34" s="33">
        <v>74.2</v>
      </c>
      <c r="G34" s="33">
        <f t="shared" si="4"/>
        <v>102.3448275862069</v>
      </c>
      <c r="H34" s="33">
        <v>76.2</v>
      </c>
      <c r="I34" s="33">
        <f t="shared" si="2"/>
        <v>102.69541778975741</v>
      </c>
      <c r="J34" s="33">
        <v>78.8</v>
      </c>
      <c r="K34" s="33">
        <f t="shared" si="3"/>
        <v>103.41207349081365</v>
      </c>
      <c r="L34" s="59"/>
    </row>
    <row r="35" spans="1:12" ht="33.75" customHeight="1">
      <c r="A35" s="20" t="s">
        <v>138</v>
      </c>
      <c r="B35" s="11" t="s">
        <v>134</v>
      </c>
      <c r="C35" s="43">
        <f>C36</f>
        <v>9.5</v>
      </c>
      <c r="D35" s="49">
        <f>D36</f>
        <v>13</v>
      </c>
      <c r="E35" s="41">
        <f t="shared" si="0"/>
        <v>136.8421052631579</v>
      </c>
      <c r="F35" s="41">
        <f>F36</f>
        <v>13.5</v>
      </c>
      <c r="G35" s="41">
        <f t="shared" si="4"/>
        <v>103.84615384615385</v>
      </c>
      <c r="H35" s="41">
        <f>H36</f>
        <v>14</v>
      </c>
      <c r="I35" s="41">
        <f t="shared" si="2"/>
        <v>103.7037037037037</v>
      </c>
      <c r="J35" s="41">
        <f>J36</f>
        <v>15</v>
      </c>
      <c r="K35" s="41">
        <f t="shared" si="3"/>
        <v>107.14285714285714</v>
      </c>
      <c r="L35" s="59"/>
    </row>
    <row r="36" spans="1:12" ht="21.75" customHeight="1">
      <c r="A36" s="21" t="s">
        <v>132</v>
      </c>
      <c r="B36" s="12" t="s">
        <v>134</v>
      </c>
      <c r="C36" s="28">
        <v>9.5</v>
      </c>
      <c r="D36" s="50">
        <v>13</v>
      </c>
      <c r="E36" s="33">
        <f t="shared" si="0"/>
        <v>136.8421052631579</v>
      </c>
      <c r="F36" s="33">
        <v>13.5</v>
      </c>
      <c r="G36" s="33">
        <f t="shared" si="4"/>
        <v>103.84615384615385</v>
      </c>
      <c r="H36" s="33">
        <v>14</v>
      </c>
      <c r="I36" s="33">
        <f t="shared" si="2"/>
        <v>103.7037037037037</v>
      </c>
      <c r="J36" s="33">
        <v>15</v>
      </c>
      <c r="K36" s="33">
        <f t="shared" si="3"/>
        <v>107.14285714285714</v>
      </c>
      <c r="L36" s="59"/>
    </row>
    <row r="37" spans="1:12" ht="32.25" customHeight="1">
      <c r="A37" s="20" t="s">
        <v>29</v>
      </c>
      <c r="B37" s="42" t="s">
        <v>25</v>
      </c>
      <c r="C37" s="43">
        <f>C38+C39+C40</f>
        <v>761.8</v>
      </c>
      <c r="D37" s="43">
        <f>D38+D39+D40</f>
        <v>827.1</v>
      </c>
      <c r="E37" s="41">
        <f t="shared" si="0"/>
        <v>108.57180362299816</v>
      </c>
      <c r="F37" s="41">
        <f>F38+F39+F40</f>
        <v>860.9000000000001</v>
      </c>
      <c r="G37" s="41">
        <f t="shared" si="1"/>
        <v>104.08656752508767</v>
      </c>
      <c r="H37" s="41">
        <f>H38+H39+H40</f>
        <v>911.5999999999999</v>
      </c>
      <c r="I37" s="41">
        <f t="shared" si="2"/>
        <v>105.8891857358578</v>
      </c>
      <c r="J37" s="41">
        <f>J38+J39+J40</f>
        <v>939.1</v>
      </c>
      <c r="K37" s="41">
        <f t="shared" si="3"/>
        <v>103.01667397981574</v>
      </c>
      <c r="L37" s="59"/>
    </row>
    <row r="38" spans="1:12" ht="18" customHeight="1">
      <c r="A38" s="21" t="s">
        <v>102</v>
      </c>
      <c r="B38" s="9" t="s">
        <v>25</v>
      </c>
      <c r="C38" s="28">
        <v>168.4</v>
      </c>
      <c r="D38" s="33">
        <v>182.8</v>
      </c>
      <c r="E38" s="33">
        <f t="shared" si="0"/>
        <v>108.55106888361045</v>
      </c>
      <c r="F38" s="33">
        <v>190.3</v>
      </c>
      <c r="G38" s="33">
        <f t="shared" si="1"/>
        <v>104.10284463894968</v>
      </c>
      <c r="H38" s="33">
        <v>201.5</v>
      </c>
      <c r="I38" s="33">
        <f t="shared" si="2"/>
        <v>105.88544403573306</v>
      </c>
      <c r="J38" s="33">
        <v>207.5</v>
      </c>
      <c r="K38" s="33">
        <f t="shared" si="3"/>
        <v>102.97766749379653</v>
      </c>
      <c r="L38" s="59"/>
    </row>
    <row r="39" spans="1:12" ht="18" customHeight="1">
      <c r="A39" s="21" t="s">
        <v>30</v>
      </c>
      <c r="B39" s="9" t="s">
        <v>25</v>
      </c>
      <c r="C39" s="28">
        <v>237.7</v>
      </c>
      <c r="D39" s="33">
        <v>258</v>
      </c>
      <c r="E39" s="33">
        <f t="shared" si="0"/>
        <v>108.54017669331091</v>
      </c>
      <c r="F39" s="33">
        <v>268.6</v>
      </c>
      <c r="G39" s="33">
        <f t="shared" si="1"/>
        <v>104.10852713178296</v>
      </c>
      <c r="H39" s="33">
        <v>284.4</v>
      </c>
      <c r="I39" s="33">
        <f t="shared" si="2"/>
        <v>105.88235294117645</v>
      </c>
      <c r="J39" s="33">
        <v>293</v>
      </c>
      <c r="K39" s="33">
        <f t="shared" si="3"/>
        <v>103.02390998593532</v>
      </c>
      <c r="L39" s="59"/>
    </row>
    <row r="40" spans="1:12" ht="18" customHeight="1">
      <c r="A40" s="21" t="s">
        <v>31</v>
      </c>
      <c r="B40" s="9" t="s">
        <v>25</v>
      </c>
      <c r="C40" s="28">
        <v>355.7</v>
      </c>
      <c r="D40" s="33">
        <v>386.3</v>
      </c>
      <c r="E40" s="33">
        <f t="shared" si="0"/>
        <v>108.60275513072814</v>
      </c>
      <c r="F40" s="33">
        <v>402</v>
      </c>
      <c r="G40" s="33">
        <f t="shared" si="1"/>
        <v>104.06419880921563</v>
      </c>
      <c r="H40" s="33">
        <v>425.7</v>
      </c>
      <c r="I40" s="33">
        <f t="shared" si="2"/>
        <v>105.8955223880597</v>
      </c>
      <c r="J40" s="33">
        <v>438.6</v>
      </c>
      <c r="K40" s="33">
        <f t="shared" si="3"/>
        <v>103.03030303030303</v>
      </c>
      <c r="L40" s="59"/>
    </row>
    <row r="41" spans="1:12" ht="25.5">
      <c r="A41" s="20" t="s">
        <v>1</v>
      </c>
      <c r="B41" s="11"/>
      <c r="C41" s="30"/>
      <c r="D41" s="33"/>
      <c r="E41" s="33"/>
      <c r="F41" s="33"/>
      <c r="G41" s="33"/>
      <c r="H41" s="33"/>
      <c r="I41" s="33"/>
      <c r="J41" s="33"/>
      <c r="K41" s="33"/>
      <c r="L41" s="59"/>
    </row>
    <row r="42" spans="1:12" ht="16.5" customHeight="1">
      <c r="A42" s="20" t="s">
        <v>32</v>
      </c>
      <c r="B42" s="11" t="s">
        <v>33</v>
      </c>
      <c r="C42" s="30">
        <f>C44+C45+C46</f>
        <v>2.66</v>
      </c>
      <c r="D42" s="30">
        <f>D44+D45+D46</f>
        <v>2.6999999999999997</v>
      </c>
      <c r="E42" s="41">
        <f t="shared" si="0"/>
        <v>101.50375939849623</v>
      </c>
      <c r="F42" s="41">
        <f>F44+F45+F46</f>
        <v>2.73</v>
      </c>
      <c r="G42" s="41">
        <f t="shared" si="1"/>
        <v>101.11111111111113</v>
      </c>
      <c r="H42" s="41">
        <f>H44+H45+H46</f>
        <v>2.73</v>
      </c>
      <c r="I42" s="41">
        <f>H42/F42*100</f>
        <v>100</v>
      </c>
      <c r="J42" s="41">
        <f>J44+J45+J46</f>
        <v>2.75</v>
      </c>
      <c r="K42" s="41">
        <f t="shared" si="3"/>
        <v>100.73260073260073</v>
      </c>
      <c r="L42" s="59"/>
    </row>
    <row r="43" spans="1:12" ht="12.75">
      <c r="A43" s="21" t="s">
        <v>34</v>
      </c>
      <c r="B43" s="12"/>
      <c r="C43" s="31"/>
      <c r="D43" s="33"/>
      <c r="E43" s="33"/>
      <c r="F43" s="33"/>
      <c r="G43" s="33"/>
      <c r="H43" s="33"/>
      <c r="I43" s="33"/>
      <c r="J43" s="33"/>
      <c r="K43" s="33"/>
      <c r="L43" s="59"/>
    </row>
    <row r="44" spans="1:12" ht="12.75">
      <c r="A44" s="21" t="s">
        <v>116</v>
      </c>
      <c r="B44" s="12" t="s">
        <v>33</v>
      </c>
      <c r="C44" s="37">
        <v>0.14</v>
      </c>
      <c r="D44" s="33">
        <v>0.3</v>
      </c>
      <c r="E44" s="33">
        <f t="shared" si="0"/>
        <v>214.28571428571428</v>
      </c>
      <c r="F44" s="33">
        <v>0.3</v>
      </c>
      <c r="G44" s="33">
        <f t="shared" si="1"/>
        <v>100</v>
      </c>
      <c r="H44" s="33">
        <v>0.3</v>
      </c>
      <c r="I44" s="33">
        <f t="shared" si="2"/>
        <v>100</v>
      </c>
      <c r="J44" s="33">
        <v>0.3</v>
      </c>
      <c r="K44" s="33">
        <f t="shared" si="3"/>
        <v>100</v>
      </c>
      <c r="L44" s="59"/>
    </row>
    <row r="45" spans="1:12" ht="12.75">
      <c r="A45" s="21" t="s">
        <v>30</v>
      </c>
      <c r="B45" s="12" t="s">
        <v>33</v>
      </c>
      <c r="C45" s="31">
        <v>2.42</v>
      </c>
      <c r="D45" s="33">
        <v>2.3</v>
      </c>
      <c r="E45" s="33">
        <f t="shared" si="0"/>
        <v>95.04132231404958</v>
      </c>
      <c r="F45" s="33">
        <v>2.33</v>
      </c>
      <c r="G45" s="33">
        <f t="shared" si="1"/>
        <v>101.30434782608697</v>
      </c>
      <c r="H45" s="33">
        <v>2.33</v>
      </c>
      <c r="I45" s="33">
        <f t="shared" si="2"/>
        <v>100</v>
      </c>
      <c r="J45" s="33">
        <v>2.35</v>
      </c>
      <c r="K45" s="33">
        <f t="shared" si="3"/>
        <v>100.85836909871244</v>
      </c>
      <c r="L45" s="59"/>
    </row>
    <row r="46" spans="1:12" ht="12.75">
      <c r="A46" s="21" t="s">
        <v>31</v>
      </c>
      <c r="B46" s="12" t="s">
        <v>33</v>
      </c>
      <c r="C46" s="31">
        <v>0.1</v>
      </c>
      <c r="D46" s="33">
        <v>0.1</v>
      </c>
      <c r="E46" s="33">
        <f t="shared" si="0"/>
        <v>100</v>
      </c>
      <c r="F46" s="33">
        <v>0.1</v>
      </c>
      <c r="G46" s="33">
        <f t="shared" si="1"/>
        <v>100</v>
      </c>
      <c r="H46" s="33">
        <v>0.1</v>
      </c>
      <c r="I46" s="33">
        <f t="shared" si="2"/>
        <v>100</v>
      </c>
      <c r="J46" s="33">
        <v>0.1</v>
      </c>
      <c r="K46" s="33">
        <f t="shared" si="3"/>
        <v>100</v>
      </c>
      <c r="L46" s="59"/>
    </row>
    <row r="47" spans="1:12" ht="18" customHeight="1">
      <c r="A47" s="20" t="s">
        <v>149</v>
      </c>
      <c r="B47" s="11" t="s">
        <v>33</v>
      </c>
      <c r="C47" s="30">
        <f>C48</f>
        <v>0.2</v>
      </c>
      <c r="D47" s="30">
        <f>D48</f>
        <v>0.44</v>
      </c>
      <c r="E47" s="41">
        <f t="shared" si="0"/>
        <v>219.99999999999997</v>
      </c>
      <c r="F47" s="41">
        <f>F48</f>
        <v>0.44</v>
      </c>
      <c r="G47" s="41">
        <f t="shared" si="1"/>
        <v>100</v>
      </c>
      <c r="H47" s="41">
        <f>H48</f>
        <v>0.44</v>
      </c>
      <c r="I47" s="41">
        <f t="shared" si="2"/>
        <v>100</v>
      </c>
      <c r="J47" s="41">
        <f>J48</f>
        <v>0.44</v>
      </c>
      <c r="K47" s="41">
        <f t="shared" si="3"/>
        <v>100</v>
      </c>
      <c r="L47" s="59"/>
    </row>
    <row r="48" spans="1:12" ht="12.75">
      <c r="A48" s="21" t="s">
        <v>30</v>
      </c>
      <c r="B48" s="12" t="s">
        <v>33</v>
      </c>
      <c r="C48" s="31">
        <v>0.2</v>
      </c>
      <c r="D48" s="33">
        <v>0.44</v>
      </c>
      <c r="E48" s="33">
        <f t="shared" si="0"/>
        <v>219.99999999999997</v>
      </c>
      <c r="F48" s="33">
        <v>0.44</v>
      </c>
      <c r="G48" s="33">
        <f t="shared" si="1"/>
        <v>100</v>
      </c>
      <c r="H48" s="33">
        <v>0.44</v>
      </c>
      <c r="I48" s="33">
        <f t="shared" si="2"/>
        <v>100</v>
      </c>
      <c r="J48" s="33">
        <v>0.44</v>
      </c>
      <c r="K48" s="33">
        <f t="shared" si="3"/>
        <v>100</v>
      </c>
      <c r="L48" s="59"/>
    </row>
    <row r="49" spans="1:12" ht="12.75">
      <c r="A49" s="20" t="s">
        <v>35</v>
      </c>
      <c r="B49" s="11" t="s">
        <v>33</v>
      </c>
      <c r="C49" s="40">
        <f>C51+C52</f>
        <v>0.9299999999999999</v>
      </c>
      <c r="D49" s="40">
        <f>D51+D52</f>
        <v>0.9299999999999999</v>
      </c>
      <c r="E49" s="41">
        <f t="shared" si="0"/>
        <v>100</v>
      </c>
      <c r="F49" s="41">
        <f>F51+F52</f>
        <v>0.9299999999999999</v>
      </c>
      <c r="G49" s="41">
        <f t="shared" si="1"/>
        <v>100</v>
      </c>
      <c r="H49" s="41">
        <f>H51+H52</f>
        <v>0.94</v>
      </c>
      <c r="I49" s="41">
        <f t="shared" si="2"/>
        <v>101.0752688172043</v>
      </c>
      <c r="J49" s="41">
        <f>J51+J52</f>
        <v>0.94</v>
      </c>
      <c r="K49" s="41">
        <f t="shared" si="3"/>
        <v>100</v>
      </c>
      <c r="L49" s="59"/>
    </row>
    <row r="50" spans="1:12" ht="15" customHeight="1">
      <c r="A50" s="21" t="s">
        <v>34</v>
      </c>
      <c r="B50" s="12"/>
      <c r="C50" s="31"/>
      <c r="D50" s="33"/>
      <c r="E50" s="33"/>
      <c r="F50" s="33"/>
      <c r="G50" s="33"/>
      <c r="H50" s="33"/>
      <c r="I50" s="33"/>
      <c r="J50" s="33"/>
      <c r="K50" s="33"/>
      <c r="L50" s="59"/>
    </row>
    <row r="51" spans="1:12" ht="12.75">
      <c r="A51" s="21" t="s">
        <v>30</v>
      </c>
      <c r="B51" s="12" t="s">
        <v>33</v>
      </c>
      <c r="C51" s="31">
        <v>0.3</v>
      </c>
      <c r="D51" s="33">
        <v>0.3</v>
      </c>
      <c r="E51" s="33">
        <f t="shared" si="0"/>
        <v>100</v>
      </c>
      <c r="F51" s="33">
        <v>0.3</v>
      </c>
      <c r="G51" s="33">
        <f t="shared" si="1"/>
        <v>100</v>
      </c>
      <c r="H51" s="38">
        <v>0.31</v>
      </c>
      <c r="I51" s="33">
        <f t="shared" si="2"/>
        <v>103.33333333333334</v>
      </c>
      <c r="J51" s="38">
        <v>0.31</v>
      </c>
      <c r="K51" s="33">
        <f t="shared" si="3"/>
        <v>100</v>
      </c>
      <c r="L51" s="59"/>
    </row>
    <row r="52" spans="1:12" ht="15.75" customHeight="1">
      <c r="A52" s="21" t="s">
        <v>31</v>
      </c>
      <c r="B52" s="12" t="s">
        <v>33</v>
      </c>
      <c r="C52" s="37">
        <v>0.63</v>
      </c>
      <c r="D52" s="39">
        <v>0.63</v>
      </c>
      <c r="E52" s="33">
        <f t="shared" si="0"/>
        <v>100</v>
      </c>
      <c r="F52" s="39">
        <v>0.63</v>
      </c>
      <c r="G52" s="33">
        <f t="shared" si="1"/>
        <v>100</v>
      </c>
      <c r="H52" s="38">
        <v>0.63</v>
      </c>
      <c r="I52" s="33">
        <f t="shared" si="2"/>
        <v>100</v>
      </c>
      <c r="J52" s="38">
        <v>0.63</v>
      </c>
      <c r="K52" s="33">
        <f t="shared" si="3"/>
        <v>100</v>
      </c>
      <c r="L52" s="59"/>
    </row>
    <row r="53" spans="1:12" ht="15.75" customHeight="1">
      <c r="A53" s="20" t="s">
        <v>36</v>
      </c>
      <c r="B53" s="11" t="s">
        <v>33</v>
      </c>
      <c r="C53" s="40">
        <f>C55+C56</f>
        <v>1.78</v>
      </c>
      <c r="D53" s="40">
        <f>D55+D56</f>
        <v>1.79</v>
      </c>
      <c r="E53" s="41">
        <f t="shared" si="0"/>
        <v>100.56179775280899</v>
      </c>
      <c r="F53" s="52">
        <f>F55+F56</f>
        <v>1.81</v>
      </c>
      <c r="G53" s="41">
        <f t="shared" si="1"/>
        <v>101.1173184357542</v>
      </c>
      <c r="H53" s="41">
        <f>H55+H56</f>
        <v>1.86</v>
      </c>
      <c r="I53" s="41">
        <f t="shared" si="2"/>
        <v>102.76243093922652</v>
      </c>
      <c r="J53" s="41">
        <f>J55+J56</f>
        <v>1.8800000000000001</v>
      </c>
      <c r="K53" s="41">
        <f t="shared" si="3"/>
        <v>101.0752688172043</v>
      </c>
      <c r="L53" s="59"/>
    </row>
    <row r="54" spans="1:12" ht="12.75">
      <c r="A54" s="21" t="s">
        <v>34</v>
      </c>
      <c r="B54" s="12"/>
      <c r="C54" s="31"/>
      <c r="D54" s="33"/>
      <c r="E54" s="33"/>
      <c r="F54" s="33"/>
      <c r="G54" s="33"/>
      <c r="H54" s="33"/>
      <c r="I54" s="33"/>
      <c r="J54" s="33"/>
      <c r="K54" s="33"/>
      <c r="L54" s="59"/>
    </row>
    <row r="55" spans="1:12" ht="12.75">
      <c r="A55" s="21" t="s">
        <v>30</v>
      </c>
      <c r="B55" s="12" t="s">
        <v>33</v>
      </c>
      <c r="C55" s="37">
        <v>0.01</v>
      </c>
      <c r="D55" s="38">
        <v>0.02</v>
      </c>
      <c r="E55" s="33">
        <f t="shared" si="0"/>
        <v>200</v>
      </c>
      <c r="F55" s="38">
        <v>0.04</v>
      </c>
      <c r="G55" s="33">
        <f t="shared" si="1"/>
        <v>200</v>
      </c>
      <c r="H55" s="38">
        <v>0.06</v>
      </c>
      <c r="I55" s="33">
        <f t="shared" si="2"/>
        <v>150</v>
      </c>
      <c r="J55" s="38">
        <v>0.08</v>
      </c>
      <c r="K55" s="33">
        <f t="shared" si="3"/>
        <v>133.33333333333334</v>
      </c>
      <c r="L55" s="59"/>
    </row>
    <row r="56" spans="1:12" ht="12.75">
      <c r="A56" s="21" t="s">
        <v>31</v>
      </c>
      <c r="B56" s="12" t="s">
        <v>33</v>
      </c>
      <c r="C56" s="31">
        <v>1.77</v>
      </c>
      <c r="D56" s="33">
        <v>1.77</v>
      </c>
      <c r="E56" s="33">
        <f t="shared" si="0"/>
        <v>100</v>
      </c>
      <c r="F56" s="33">
        <v>1.77</v>
      </c>
      <c r="G56" s="33">
        <f t="shared" si="1"/>
        <v>100</v>
      </c>
      <c r="H56" s="33">
        <v>1.8</v>
      </c>
      <c r="I56" s="33">
        <f t="shared" si="2"/>
        <v>101.69491525423729</v>
      </c>
      <c r="J56" s="33">
        <v>1.8</v>
      </c>
      <c r="K56" s="33">
        <f t="shared" si="3"/>
        <v>100</v>
      </c>
      <c r="L56" s="59"/>
    </row>
    <row r="57" spans="1:12" ht="12.75">
      <c r="A57" s="20" t="s">
        <v>37</v>
      </c>
      <c r="B57" s="11" t="s">
        <v>33</v>
      </c>
      <c r="C57" s="40">
        <f>C59+C60</f>
        <v>1.58</v>
      </c>
      <c r="D57" s="40">
        <f>D59+D60</f>
        <v>1.59</v>
      </c>
      <c r="E57" s="41">
        <f t="shared" si="0"/>
        <v>100.63291139240506</v>
      </c>
      <c r="F57" s="41">
        <f>F59+F60</f>
        <v>1.6400000000000001</v>
      </c>
      <c r="G57" s="41">
        <f t="shared" si="1"/>
        <v>103.14465408805032</v>
      </c>
      <c r="H57" s="41">
        <f>H59+H60</f>
        <v>1.6400000000000001</v>
      </c>
      <c r="I57" s="41">
        <f t="shared" si="2"/>
        <v>100</v>
      </c>
      <c r="J57" s="41">
        <f>J59+J60</f>
        <v>1.6400000000000001</v>
      </c>
      <c r="K57" s="41">
        <f t="shared" si="3"/>
        <v>100</v>
      </c>
      <c r="L57" s="59"/>
    </row>
    <row r="58" spans="1:12" ht="16.5" customHeight="1">
      <c r="A58" s="21" t="s">
        <v>34</v>
      </c>
      <c r="B58" s="11"/>
      <c r="C58" s="30"/>
      <c r="D58" s="33"/>
      <c r="E58" s="33"/>
      <c r="F58" s="33"/>
      <c r="G58" s="33"/>
      <c r="H58" s="33"/>
      <c r="I58" s="33"/>
      <c r="J58" s="33"/>
      <c r="K58" s="33"/>
      <c r="L58" s="59"/>
    </row>
    <row r="59" spans="1:12" ht="12.75">
      <c r="A59" s="21" t="s">
        <v>38</v>
      </c>
      <c r="B59" s="12" t="s">
        <v>33</v>
      </c>
      <c r="C59" s="37">
        <v>0.46</v>
      </c>
      <c r="D59" s="38">
        <v>0.47</v>
      </c>
      <c r="E59" s="33">
        <f t="shared" si="0"/>
        <v>102.17391304347825</v>
      </c>
      <c r="F59" s="33">
        <v>0.52</v>
      </c>
      <c r="G59" s="33">
        <f t="shared" si="1"/>
        <v>110.63829787234043</v>
      </c>
      <c r="H59" s="33">
        <v>0.52</v>
      </c>
      <c r="I59" s="33">
        <f t="shared" si="2"/>
        <v>100</v>
      </c>
      <c r="J59" s="33">
        <v>0.52</v>
      </c>
      <c r="K59" s="33">
        <f t="shared" si="3"/>
        <v>100</v>
      </c>
      <c r="L59" s="59"/>
    </row>
    <row r="60" spans="1:12" ht="18" customHeight="1">
      <c r="A60" s="21" t="s">
        <v>39</v>
      </c>
      <c r="B60" s="12" t="s">
        <v>33</v>
      </c>
      <c r="C60" s="31">
        <v>1.12</v>
      </c>
      <c r="D60" s="33">
        <v>1.12</v>
      </c>
      <c r="E60" s="33">
        <f t="shared" si="0"/>
        <v>100</v>
      </c>
      <c r="F60" s="33">
        <v>1.12</v>
      </c>
      <c r="G60" s="33">
        <f t="shared" si="1"/>
        <v>100</v>
      </c>
      <c r="H60" s="33">
        <v>1.12</v>
      </c>
      <c r="I60" s="33">
        <f t="shared" si="2"/>
        <v>100</v>
      </c>
      <c r="J60" s="33">
        <v>1.12</v>
      </c>
      <c r="K60" s="33">
        <f t="shared" si="3"/>
        <v>100</v>
      </c>
      <c r="L60" s="59"/>
    </row>
    <row r="61" spans="1:12" ht="18" customHeight="1">
      <c r="A61" s="20" t="s">
        <v>115</v>
      </c>
      <c r="B61" s="11" t="s">
        <v>33</v>
      </c>
      <c r="C61" s="30">
        <f>C63+C64</f>
        <v>2.61</v>
      </c>
      <c r="D61" s="30">
        <f>D63+D64</f>
        <v>3.9099999999999997</v>
      </c>
      <c r="E61" s="41">
        <f t="shared" si="0"/>
        <v>149.80842911877394</v>
      </c>
      <c r="F61" s="41">
        <f>F63+F64</f>
        <v>4.109999999999999</v>
      </c>
      <c r="G61" s="41">
        <f t="shared" si="1"/>
        <v>105.1150895140665</v>
      </c>
      <c r="H61" s="41">
        <f>H63+H64</f>
        <v>4.109999999999999</v>
      </c>
      <c r="I61" s="41">
        <f t="shared" si="2"/>
        <v>100</v>
      </c>
      <c r="J61" s="41">
        <f>J63+J64</f>
        <v>4.109999999999999</v>
      </c>
      <c r="K61" s="41">
        <f t="shared" si="3"/>
        <v>100</v>
      </c>
      <c r="L61" s="59"/>
    </row>
    <row r="62" spans="1:12" ht="18" customHeight="1">
      <c r="A62" s="21" t="s">
        <v>34</v>
      </c>
      <c r="B62" s="12"/>
      <c r="C62" s="30"/>
      <c r="D62" s="30"/>
      <c r="E62" s="41"/>
      <c r="F62" s="41"/>
      <c r="G62" s="41"/>
      <c r="H62" s="41"/>
      <c r="I62" s="41"/>
      <c r="J62" s="41"/>
      <c r="K62" s="41"/>
      <c r="L62" s="59"/>
    </row>
    <row r="63" spans="1:12" ht="18" customHeight="1">
      <c r="A63" s="21" t="s">
        <v>38</v>
      </c>
      <c r="B63" s="12" t="s">
        <v>33</v>
      </c>
      <c r="C63" s="31">
        <v>2.6</v>
      </c>
      <c r="D63" s="33">
        <v>3.9</v>
      </c>
      <c r="E63" s="33">
        <f t="shared" si="0"/>
        <v>150</v>
      </c>
      <c r="F63" s="33">
        <v>4.1</v>
      </c>
      <c r="G63" s="33">
        <f t="shared" si="1"/>
        <v>105.12820512820514</v>
      </c>
      <c r="H63" s="33">
        <v>4.1</v>
      </c>
      <c r="I63" s="33">
        <f t="shared" si="2"/>
        <v>100</v>
      </c>
      <c r="J63" s="33">
        <v>4.1</v>
      </c>
      <c r="K63" s="33">
        <f t="shared" si="3"/>
        <v>100</v>
      </c>
      <c r="L63" s="59"/>
    </row>
    <row r="64" spans="1:12" ht="18" customHeight="1">
      <c r="A64" s="21" t="s">
        <v>39</v>
      </c>
      <c r="B64" s="12" t="s">
        <v>33</v>
      </c>
      <c r="C64" s="37">
        <v>0.01</v>
      </c>
      <c r="D64" s="38">
        <v>0.01</v>
      </c>
      <c r="E64" s="33">
        <f t="shared" si="0"/>
        <v>100</v>
      </c>
      <c r="F64" s="38">
        <v>0.01</v>
      </c>
      <c r="G64" s="33">
        <f t="shared" si="1"/>
        <v>100</v>
      </c>
      <c r="H64" s="38">
        <v>0.01</v>
      </c>
      <c r="I64" s="33">
        <f t="shared" si="2"/>
        <v>100</v>
      </c>
      <c r="J64" s="38">
        <v>0.01</v>
      </c>
      <c r="K64" s="33">
        <f t="shared" si="3"/>
        <v>100</v>
      </c>
      <c r="L64" s="59"/>
    </row>
    <row r="65" spans="1:12" ht="14.25" customHeight="1">
      <c r="A65" s="20" t="s">
        <v>40</v>
      </c>
      <c r="B65" s="11" t="s">
        <v>33</v>
      </c>
      <c r="C65" s="40">
        <f>C67+C68+C69</f>
        <v>19.81</v>
      </c>
      <c r="D65" s="40">
        <f>D67+D68+D69</f>
        <v>19.811999999999998</v>
      </c>
      <c r="E65" s="41">
        <f t="shared" si="0"/>
        <v>100.01009591115597</v>
      </c>
      <c r="F65" s="41">
        <f>F67+F68+F69</f>
        <v>19.831999999999997</v>
      </c>
      <c r="G65" s="41">
        <f t="shared" si="1"/>
        <v>100.10094891984656</v>
      </c>
      <c r="H65" s="41">
        <f>H67+H68+H69</f>
        <v>19.842</v>
      </c>
      <c r="I65" s="41">
        <f t="shared" si="2"/>
        <v>100.05042355788625</v>
      </c>
      <c r="J65" s="41">
        <f>J67+J68+J69</f>
        <v>19.842</v>
      </c>
      <c r="K65" s="41">
        <f t="shared" si="3"/>
        <v>100</v>
      </c>
      <c r="L65" s="59"/>
    </row>
    <row r="66" spans="1:12" ht="13.5" customHeight="1">
      <c r="A66" s="21" t="s">
        <v>34</v>
      </c>
      <c r="B66" s="11"/>
      <c r="C66" s="30"/>
      <c r="D66" s="33"/>
      <c r="E66" s="33"/>
      <c r="F66" s="33"/>
      <c r="G66" s="33"/>
      <c r="H66" s="33"/>
      <c r="I66" s="33"/>
      <c r="J66" s="33"/>
      <c r="K66" s="33"/>
      <c r="L66" s="59"/>
    </row>
    <row r="67" spans="1:12" ht="15.75" customHeight="1">
      <c r="A67" s="21" t="s">
        <v>116</v>
      </c>
      <c r="B67" s="12" t="s">
        <v>33</v>
      </c>
      <c r="C67" s="37">
        <v>19.36</v>
      </c>
      <c r="D67" s="38">
        <v>19.36</v>
      </c>
      <c r="E67" s="33">
        <f t="shared" si="0"/>
        <v>100</v>
      </c>
      <c r="F67" s="38">
        <v>19.38</v>
      </c>
      <c r="G67" s="33">
        <f t="shared" si="1"/>
        <v>100.10330578512396</v>
      </c>
      <c r="H67" s="38">
        <v>19.39</v>
      </c>
      <c r="I67" s="33">
        <f t="shared" si="2"/>
        <v>100.05159958720331</v>
      </c>
      <c r="J67" s="38">
        <v>19.39</v>
      </c>
      <c r="K67" s="33">
        <f t="shared" si="3"/>
        <v>100</v>
      </c>
      <c r="L67" s="59"/>
    </row>
    <row r="68" spans="1:12" ht="15.75" customHeight="1">
      <c r="A68" s="21" t="s">
        <v>38</v>
      </c>
      <c r="B68" s="12" t="s">
        <v>33</v>
      </c>
      <c r="C68" s="45">
        <v>0.43</v>
      </c>
      <c r="D68" s="46">
        <v>0.432</v>
      </c>
      <c r="E68" s="33">
        <f t="shared" si="0"/>
        <v>100.46511627906978</v>
      </c>
      <c r="F68" s="46">
        <v>0.432</v>
      </c>
      <c r="G68" s="33">
        <f t="shared" si="1"/>
        <v>100</v>
      </c>
      <c r="H68" s="46">
        <v>0.432</v>
      </c>
      <c r="I68" s="33">
        <f t="shared" si="2"/>
        <v>100</v>
      </c>
      <c r="J68" s="46">
        <v>0.432</v>
      </c>
      <c r="K68" s="33">
        <f t="shared" si="3"/>
        <v>100</v>
      </c>
      <c r="L68" s="59"/>
    </row>
    <row r="69" spans="1:12" ht="16.5" customHeight="1">
      <c r="A69" s="21" t="s">
        <v>39</v>
      </c>
      <c r="B69" s="12" t="s">
        <v>33</v>
      </c>
      <c r="C69" s="37">
        <v>0.02</v>
      </c>
      <c r="D69" s="38">
        <v>0.02</v>
      </c>
      <c r="E69" s="33">
        <f t="shared" si="0"/>
        <v>100</v>
      </c>
      <c r="F69" s="38">
        <v>0.02</v>
      </c>
      <c r="G69" s="33">
        <f t="shared" si="1"/>
        <v>100</v>
      </c>
      <c r="H69" s="38">
        <v>0.02</v>
      </c>
      <c r="I69" s="33">
        <f t="shared" si="2"/>
        <v>100</v>
      </c>
      <c r="J69" s="38">
        <v>0.02</v>
      </c>
      <c r="K69" s="33">
        <f t="shared" si="3"/>
        <v>100</v>
      </c>
      <c r="L69" s="59"/>
    </row>
    <row r="70" spans="1:12" ht="16.5" customHeight="1">
      <c r="A70" s="20" t="s">
        <v>41</v>
      </c>
      <c r="B70" s="11" t="s">
        <v>33</v>
      </c>
      <c r="C70" s="30">
        <f>C72+C73</f>
        <v>1.9609999999999999</v>
      </c>
      <c r="D70" s="30">
        <f>D72+D73</f>
        <v>2.196</v>
      </c>
      <c r="E70" s="41">
        <f t="shared" si="0"/>
        <v>111.98368179500258</v>
      </c>
      <c r="F70" s="41">
        <f>F72+F73</f>
        <v>2.198</v>
      </c>
      <c r="G70" s="41">
        <f t="shared" si="1"/>
        <v>100.09107468123861</v>
      </c>
      <c r="H70" s="41">
        <f>H72+H73</f>
        <v>2.205</v>
      </c>
      <c r="I70" s="41">
        <f t="shared" si="2"/>
        <v>100.31847133757962</v>
      </c>
      <c r="J70" s="41">
        <f>J72+J73</f>
        <v>2.205</v>
      </c>
      <c r="K70" s="41">
        <f t="shared" si="3"/>
        <v>100</v>
      </c>
      <c r="L70" s="59"/>
    </row>
    <row r="71" spans="1:12" ht="16.5" customHeight="1">
      <c r="A71" s="21" t="s">
        <v>34</v>
      </c>
      <c r="B71" s="11"/>
      <c r="C71" s="30"/>
      <c r="D71" s="30"/>
      <c r="E71" s="41"/>
      <c r="F71" s="41"/>
      <c r="G71" s="41"/>
      <c r="H71" s="41"/>
      <c r="I71" s="41"/>
      <c r="J71" s="41"/>
      <c r="K71" s="41"/>
      <c r="L71" s="59"/>
    </row>
    <row r="72" spans="1:12" ht="16.5" customHeight="1">
      <c r="A72" s="21" t="s">
        <v>38</v>
      </c>
      <c r="B72" s="12" t="s">
        <v>33</v>
      </c>
      <c r="C72" s="45">
        <v>0.84</v>
      </c>
      <c r="D72" s="46">
        <v>0.842</v>
      </c>
      <c r="E72" s="33">
        <f t="shared" si="0"/>
        <v>100.23809523809524</v>
      </c>
      <c r="F72" s="46">
        <v>0.844</v>
      </c>
      <c r="G72" s="33">
        <f t="shared" si="1"/>
        <v>100.2375296912114</v>
      </c>
      <c r="H72" s="46">
        <v>0.851</v>
      </c>
      <c r="I72" s="33">
        <f t="shared" si="2"/>
        <v>100.82938388625593</v>
      </c>
      <c r="J72" s="46">
        <v>0.851</v>
      </c>
      <c r="K72" s="33">
        <f t="shared" si="3"/>
        <v>100</v>
      </c>
      <c r="L72" s="59"/>
    </row>
    <row r="73" spans="1:12" ht="16.5" customHeight="1">
      <c r="A73" s="21" t="s">
        <v>39</v>
      </c>
      <c r="B73" s="12" t="s">
        <v>33</v>
      </c>
      <c r="C73" s="45">
        <v>1.121</v>
      </c>
      <c r="D73" s="46">
        <v>1.354</v>
      </c>
      <c r="E73" s="33">
        <f t="shared" si="0"/>
        <v>120.7850133809099</v>
      </c>
      <c r="F73" s="46">
        <v>1.354</v>
      </c>
      <c r="G73" s="33">
        <f t="shared" si="1"/>
        <v>100</v>
      </c>
      <c r="H73" s="46">
        <v>1.354</v>
      </c>
      <c r="I73" s="33">
        <f t="shared" si="2"/>
        <v>100</v>
      </c>
      <c r="J73" s="46">
        <v>1.354</v>
      </c>
      <c r="K73" s="33">
        <f t="shared" si="3"/>
        <v>100</v>
      </c>
      <c r="L73" s="59"/>
    </row>
    <row r="74" spans="1:12" ht="12.75">
      <c r="A74" s="20" t="s">
        <v>42</v>
      </c>
      <c r="B74" s="11" t="s">
        <v>43</v>
      </c>
      <c r="C74" s="40">
        <f>C75</f>
        <v>1.8</v>
      </c>
      <c r="D74" s="40">
        <f>D75</f>
        <v>1.8</v>
      </c>
      <c r="E74" s="41">
        <f t="shared" si="0"/>
        <v>100</v>
      </c>
      <c r="F74" s="41">
        <f>F75</f>
        <v>1.83</v>
      </c>
      <c r="G74" s="41">
        <f t="shared" si="1"/>
        <v>101.66666666666666</v>
      </c>
      <c r="H74" s="41">
        <f>H75</f>
        <v>1.83</v>
      </c>
      <c r="I74" s="41">
        <f t="shared" si="2"/>
        <v>100</v>
      </c>
      <c r="J74" s="41">
        <f>J75</f>
        <v>1.85</v>
      </c>
      <c r="K74" s="41">
        <f t="shared" si="3"/>
        <v>101.09289617486338</v>
      </c>
      <c r="L74" s="59"/>
    </row>
    <row r="75" spans="1:12" ht="12.75">
      <c r="A75" s="21" t="s">
        <v>39</v>
      </c>
      <c r="B75" s="12" t="s">
        <v>44</v>
      </c>
      <c r="C75" s="31">
        <v>1.8</v>
      </c>
      <c r="D75" s="33">
        <v>1.8</v>
      </c>
      <c r="E75" s="33">
        <f t="shared" si="0"/>
        <v>100</v>
      </c>
      <c r="F75" s="33">
        <v>1.83</v>
      </c>
      <c r="G75" s="33">
        <f t="shared" si="1"/>
        <v>101.66666666666666</v>
      </c>
      <c r="H75" s="33">
        <v>1.83</v>
      </c>
      <c r="I75" s="33">
        <f t="shared" si="2"/>
        <v>100</v>
      </c>
      <c r="J75" s="33">
        <v>1.85</v>
      </c>
      <c r="K75" s="33">
        <f t="shared" si="3"/>
        <v>101.09289617486338</v>
      </c>
      <c r="L75" s="59"/>
    </row>
    <row r="76" spans="1:12" ht="27" customHeight="1">
      <c r="A76" s="20" t="s">
        <v>8</v>
      </c>
      <c r="B76" s="11"/>
      <c r="C76" s="30"/>
      <c r="D76" s="33"/>
      <c r="E76" s="33"/>
      <c r="F76" s="33"/>
      <c r="G76" s="33"/>
      <c r="H76" s="33"/>
      <c r="I76" s="33"/>
      <c r="J76" s="33"/>
      <c r="K76" s="33"/>
      <c r="L76" s="59"/>
    </row>
    <row r="77" spans="1:12" ht="15.75" customHeight="1">
      <c r="A77" s="20" t="s">
        <v>150</v>
      </c>
      <c r="B77" s="11" t="s">
        <v>33</v>
      </c>
      <c r="C77" s="47">
        <f>C79+C80</f>
        <v>0.29400000000000004</v>
      </c>
      <c r="D77" s="47">
        <f>D79+D80</f>
        <v>0.383</v>
      </c>
      <c r="E77" s="41">
        <f t="shared" si="0"/>
        <v>130.27210884353738</v>
      </c>
      <c r="F77" s="58">
        <f>F79+F80</f>
        <v>0.384</v>
      </c>
      <c r="G77" s="41">
        <f t="shared" si="1"/>
        <v>100.26109660574411</v>
      </c>
      <c r="H77" s="58">
        <f>H79+H80</f>
        <v>0.384</v>
      </c>
      <c r="I77" s="41">
        <f t="shared" si="2"/>
        <v>100</v>
      </c>
      <c r="J77" s="58">
        <f>J79+J80</f>
        <v>0.384</v>
      </c>
      <c r="K77" s="41">
        <f t="shared" si="3"/>
        <v>100</v>
      </c>
      <c r="L77" s="59"/>
    </row>
    <row r="78" spans="1:12" ht="15.75" customHeight="1">
      <c r="A78" s="21" t="s">
        <v>34</v>
      </c>
      <c r="B78" s="12"/>
      <c r="C78" s="30"/>
      <c r="D78" s="55"/>
      <c r="E78" s="33"/>
      <c r="F78" s="33"/>
      <c r="G78" s="33"/>
      <c r="H78" s="33"/>
      <c r="I78" s="33"/>
      <c r="J78" s="33"/>
      <c r="K78" s="33"/>
      <c r="L78" s="59"/>
    </row>
    <row r="79" spans="1:12" ht="15.75" customHeight="1">
      <c r="A79" s="21" t="s">
        <v>38</v>
      </c>
      <c r="B79" s="12" t="s">
        <v>33</v>
      </c>
      <c r="C79" s="37">
        <v>0.02</v>
      </c>
      <c r="D79" s="57">
        <v>0.05</v>
      </c>
      <c r="E79" s="33">
        <f t="shared" si="0"/>
        <v>250</v>
      </c>
      <c r="F79" s="38">
        <v>0.05</v>
      </c>
      <c r="G79" s="33">
        <f>F79/D79*100</f>
        <v>100</v>
      </c>
      <c r="H79" s="38">
        <v>0.05</v>
      </c>
      <c r="I79" s="33">
        <f>H79/F79*100</f>
        <v>100</v>
      </c>
      <c r="J79" s="38">
        <v>0.05</v>
      </c>
      <c r="K79" s="33">
        <f>J79/H79*100</f>
        <v>100</v>
      </c>
      <c r="L79" s="59"/>
    </row>
    <row r="80" spans="1:12" ht="15.75" customHeight="1">
      <c r="A80" s="21" t="s">
        <v>39</v>
      </c>
      <c r="B80" s="12" t="s">
        <v>33</v>
      </c>
      <c r="C80" s="45">
        <v>0.274</v>
      </c>
      <c r="D80" s="54">
        <v>0.333</v>
      </c>
      <c r="E80" s="33">
        <f t="shared" si="0"/>
        <v>121.53284671532847</v>
      </c>
      <c r="F80" s="46">
        <v>0.334</v>
      </c>
      <c r="G80" s="33">
        <f>F80/D80*100</f>
        <v>100.30030030030031</v>
      </c>
      <c r="H80" s="46">
        <v>0.334</v>
      </c>
      <c r="I80" s="33">
        <f>H80/F80*100</f>
        <v>100</v>
      </c>
      <c r="J80" s="46">
        <v>0.334</v>
      </c>
      <c r="K80" s="33">
        <f>J80/H80*100</f>
        <v>100</v>
      </c>
      <c r="L80" s="59"/>
    </row>
    <row r="81" spans="1:12" ht="12.75">
      <c r="A81" s="20" t="s">
        <v>45</v>
      </c>
      <c r="B81" s="11" t="s">
        <v>46</v>
      </c>
      <c r="C81" s="30">
        <f>C83+C84</f>
        <v>935</v>
      </c>
      <c r="D81" s="30">
        <f>D83+D84</f>
        <v>1421</v>
      </c>
      <c r="E81" s="41">
        <f>D81/C81*100</f>
        <v>151.97860962566844</v>
      </c>
      <c r="F81" s="41">
        <f>F83+F84</f>
        <v>1422</v>
      </c>
      <c r="G81" s="41">
        <f>F81/D81*100</f>
        <v>100.07037297677692</v>
      </c>
      <c r="H81" s="41">
        <f>H83+H84</f>
        <v>1424</v>
      </c>
      <c r="I81" s="41">
        <f>H81/F81*100</f>
        <v>100.14064697609003</v>
      </c>
      <c r="J81" s="41">
        <f>J83+J84</f>
        <v>1425</v>
      </c>
      <c r="K81" s="41">
        <f>J81/H81*100</f>
        <v>100.07022471910112</v>
      </c>
      <c r="L81" s="59"/>
    </row>
    <row r="82" spans="1:12" ht="12.75">
      <c r="A82" s="21" t="s">
        <v>34</v>
      </c>
      <c r="B82" s="11"/>
      <c r="C82" s="30"/>
      <c r="D82" s="30"/>
      <c r="E82" s="41"/>
      <c r="F82" s="41"/>
      <c r="G82" s="41"/>
      <c r="H82" s="41"/>
      <c r="I82" s="41"/>
      <c r="J82" s="41"/>
      <c r="K82" s="41"/>
      <c r="L82" s="59"/>
    </row>
    <row r="83" spans="1:12" ht="12.75">
      <c r="A83" s="21" t="s">
        <v>38</v>
      </c>
      <c r="B83" s="12" t="s">
        <v>46</v>
      </c>
      <c r="C83" s="31">
        <v>633</v>
      </c>
      <c r="D83" s="33">
        <v>932</v>
      </c>
      <c r="E83" s="33">
        <f>D83/C83*100</f>
        <v>147.23538704581358</v>
      </c>
      <c r="F83" s="33">
        <v>933</v>
      </c>
      <c r="G83" s="33">
        <f>F83/D83*100</f>
        <v>100.10729613733906</v>
      </c>
      <c r="H83" s="33">
        <v>932</v>
      </c>
      <c r="I83" s="33">
        <f>H83/F83*100</f>
        <v>99.89281886387997</v>
      </c>
      <c r="J83" s="33">
        <v>933</v>
      </c>
      <c r="K83" s="33">
        <f>J83/H83*100</f>
        <v>100.10729613733906</v>
      </c>
      <c r="L83" s="59"/>
    </row>
    <row r="84" spans="1:12" ht="12.75">
      <c r="A84" s="21" t="s">
        <v>39</v>
      </c>
      <c r="B84" s="12" t="s">
        <v>46</v>
      </c>
      <c r="C84" s="31">
        <v>302</v>
      </c>
      <c r="D84" s="33">
        <v>489</v>
      </c>
      <c r="E84" s="33">
        <f>D84/C84*100</f>
        <v>161.9205298013245</v>
      </c>
      <c r="F84" s="33">
        <v>489</v>
      </c>
      <c r="G84" s="33">
        <f>F84/D84*100</f>
        <v>100</v>
      </c>
      <c r="H84" s="33">
        <v>492</v>
      </c>
      <c r="I84" s="33">
        <f>H84/F84*100</f>
        <v>100.61349693251533</v>
      </c>
      <c r="J84" s="33">
        <v>492</v>
      </c>
      <c r="K84" s="33">
        <f>J84/H84*100</f>
        <v>100</v>
      </c>
      <c r="L84" s="59"/>
    </row>
    <row r="85" spans="1:12" ht="25.5">
      <c r="A85" s="20" t="s">
        <v>47</v>
      </c>
      <c r="B85" s="11" t="s">
        <v>46</v>
      </c>
      <c r="C85" s="30">
        <f>C87+C88</f>
        <v>488</v>
      </c>
      <c r="D85" s="56">
        <f>D87+D88</f>
        <v>801</v>
      </c>
      <c r="E85" s="41">
        <f>D85/C85*100</f>
        <v>164.13934426229508</v>
      </c>
      <c r="F85" s="41">
        <f>F87+F88</f>
        <v>801</v>
      </c>
      <c r="G85" s="41">
        <f>F85/D85*100</f>
        <v>100</v>
      </c>
      <c r="H85" s="41">
        <f>H87+H88</f>
        <v>802</v>
      </c>
      <c r="I85" s="41">
        <f>H85/F85*100</f>
        <v>100.12484394506866</v>
      </c>
      <c r="J85" s="41">
        <f>J87+J88</f>
        <v>802</v>
      </c>
      <c r="K85" s="41">
        <f>J85/H85*100</f>
        <v>100</v>
      </c>
      <c r="L85" s="59"/>
    </row>
    <row r="86" spans="1:12" ht="12.75">
      <c r="A86" s="21" t="s">
        <v>34</v>
      </c>
      <c r="B86" s="11"/>
      <c r="C86" s="30"/>
      <c r="D86" s="56"/>
      <c r="E86" s="41"/>
      <c r="F86" s="41"/>
      <c r="G86" s="41"/>
      <c r="H86" s="41"/>
      <c r="I86" s="41"/>
      <c r="J86" s="41"/>
      <c r="K86" s="41"/>
      <c r="L86" s="59"/>
    </row>
    <row r="87" spans="1:12" ht="12.75">
      <c r="A87" s="21" t="s">
        <v>38</v>
      </c>
      <c r="B87" s="12" t="s">
        <v>46</v>
      </c>
      <c r="C87" s="31">
        <v>341</v>
      </c>
      <c r="D87" s="55">
        <v>630</v>
      </c>
      <c r="E87" s="33">
        <f>D87/C87*100</f>
        <v>184.7507331378299</v>
      </c>
      <c r="F87" s="33">
        <v>630</v>
      </c>
      <c r="G87" s="33">
        <f>F87/D87*100</f>
        <v>100</v>
      </c>
      <c r="H87" s="33">
        <v>631</v>
      </c>
      <c r="I87" s="33">
        <f>H87/F87*100</f>
        <v>100.15873015873015</v>
      </c>
      <c r="J87" s="33">
        <v>631</v>
      </c>
      <c r="K87" s="33">
        <f>J87/H87*100</f>
        <v>100</v>
      </c>
      <c r="L87" s="59"/>
    </row>
    <row r="88" spans="1:12" ht="12.75">
      <c r="A88" s="21" t="s">
        <v>39</v>
      </c>
      <c r="B88" s="12" t="s">
        <v>46</v>
      </c>
      <c r="C88" s="31">
        <v>147</v>
      </c>
      <c r="D88" s="55">
        <v>171</v>
      </c>
      <c r="E88" s="33">
        <f>D88/C88*100</f>
        <v>116.3265306122449</v>
      </c>
      <c r="F88" s="33">
        <v>171</v>
      </c>
      <c r="G88" s="33">
        <f>F88/D88*100</f>
        <v>100</v>
      </c>
      <c r="H88" s="33">
        <v>171</v>
      </c>
      <c r="I88" s="33">
        <f>H88/F88*100</f>
        <v>100</v>
      </c>
      <c r="J88" s="33">
        <v>171</v>
      </c>
      <c r="K88" s="33">
        <f>J88/H88*100</f>
        <v>100</v>
      </c>
      <c r="L88" s="59"/>
    </row>
    <row r="89" spans="1:12" ht="12.75">
      <c r="A89" s="20" t="s">
        <v>48</v>
      </c>
      <c r="B89" s="11" t="s">
        <v>46</v>
      </c>
      <c r="C89" s="30">
        <f>C90</f>
        <v>601</v>
      </c>
      <c r="D89" s="30">
        <f>D90</f>
        <v>1123</v>
      </c>
      <c r="E89" s="41">
        <f t="shared" si="0"/>
        <v>186.85524126455906</v>
      </c>
      <c r="F89" s="41">
        <f>F90</f>
        <v>1123</v>
      </c>
      <c r="G89" s="41">
        <f aca="true" t="shared" si="5" ref="G89:G155">F89/D89*100</f>
        <v>100</v>
      </c>
      <c r="H89" s="41">
        <f>H90</f>
        <v>1123</v>
      </c>
      <c r="I89" s="41">
        <f aca="true" t="shared" si="6" ref="I89:I155">H89/F89*100</f>
        <v>100</v>
      </c>
      <c r="J89" s="41">
        <f>J90</f>
        <v>1123</v>
      </c>
      <c r="K89" s="41">
        <f aca="true" t="shared" si="7" ref="K89:K155">J89/H89*100</f>
        <v>100</v>
      </c>
      <c r="L89" s="59"/>
    </row>
    <row r="90" spans="1:12" ht="13.5" customHeight="1">
      <c r="A90" s="21" t="s">
        <v>39</v>
      </c>
      <c r="B90" s="12" t="s">
        <v>46</v>
      </c>
      <c r="C90" s="31">
        <v>601</v>
      </c>
      <c r="D90" s="33">
        <v>1123</v>
      </c>
      <c r="E90" s="33">
        <f t="shared" si="0"/>
        <v>186.85524126455906</v>
      </c>
      <c r="F90" s="33">
        <v>1123</v>
      </c>
      <c r="G90" s="33">
        <f t="shared" si="5"/>
        <v>100</v>
      </c>
      <c r="H90" s="33">
        <v>1123</v>
      </c>
      <c r="I90" s="33">
        <f t="shared" si="6"/>
        <v>100</v>
      </c>
      <c r="J90" s="33">
        <v>1123</v>
      </c>
      <c r="K90" s="33">
        <f t="shared" si="7"/>
        <v>100</v>
      </c>
      <c r="L90" s="59"/>
    </row>
    <row r="91" spans="1:12" ht="17.25" customHeight="1">
      <c r="A91" s="20" t="s">
        <v>49</v>
      </c>
      <c r="B91" s="11" t="s">
        <v>50</v>
      </c>
      <c r="C91" s="30">
        <f>C92</f>
        <v>26.9</v>
      </c>
      <c r="D91" s="30">
        <f>D92</f>
        <v>27.1</v>
      </c>
      <c r="E91" s="41">
        <f t="shared" si="0"/>
        <v>100.74349442379183</v>
      </c>
      <c r="F91" s="41">
        <f>F92</f>
        <v>27.1</v>
      </c>
      <c r="G91" s="41">
        <f t="shared" si="5"/>
        <v>100</v>
      </c>
      <c r="H91" s="41">
        <f>H92</f>
        <v>27.1</v>
      </c>
      <c r="I91" s="41">
        <f t="shared" si="6"/>
        <v>100</v>
      </c>
      <c r="J91" s="41">
        <f>J92</f>
        <v>27.1</v>
      </c>
      <c r="K91" s="41">
        <f t="shared" si="7"/>
        <v>100</v>
      </c>
      <c r="L91" s="59"/>
    </row>
    <row r="92" spans="1:12" ht="17.25" customHeight="1">
      <c r="A92" s="21" t="s">
        <v>39</v>
      </c>
      <c r="B92" s="12" t="s">
        <v>50</v>
      </c>
      <c r="C92" s="31">
        <v>26.9</v>
      </c>
      <c r="D92" s="33">
        <v>27.1</v>
      </c>
      <c r="E92" s="33">
        <f t="shared" si="0"/>
        <v>100.74349442379183</v>
      </c>
      <c r="F92" s="33">
        <v>27.1</v>
      </c>
      <c r="G92" s="33">
        <f t="shared" si="5"/>
        <v>100</v>
      </c>
      <c r="H92" s="33">
        <v>27.1</v>
      </c>
      <c r="I92" s="33">
        <f t="shared" si="6"/>
        <v>100</v>
      </c>
      <c r="J92" s="33">
        <v>27.1</v>
      </c>
      <c r="K92" s="33">
        <f t="shared" si="7"/>
        <v>100</v>
      </c>
      <c r="L92" s="59"/>
    </row>
    <row r="93" spans="1:12" ht="17.25" customHeight="1">
      <c r="A93" s="20" t="s">
        <v>147</v>
      </c>
      <c r="B93" s="11" t="s">
        <v>148</v>
      </c>
      <c r="C93" s="30">
        <f>C95+C96</f>
        <v>1.6</v>
      </c>
      <c r="D93" s="30">
        <f>D95+D96</f>
        <v>1.6</v>
      </c>
      <c r="E93" s="41">
        <f t="shared" si="0"/>
        <v>100</v>
      </c>
      <c r="F93" s="41">
        <f>F95+F96</f>
        <v>1.7</v>
      </c>
      <c r="G93" s="41">
        <f t="shared" si="5"/>
        <v>106.25</v>
      </c>
      <c r="H93" s="41">
        <f>H95+H96</f>
        <v>1.7</v>
      </c>
      <c r="I93" s="41">
        <f t="shared" si="6"/>
        <v>100</v>
      </c>
      <c r="J93" s="41">
        <f>J95+J96</f>
        <v>1.7</v>
      </c>
      <c r="K93" s="41">
        <f t="shared" si="7"/>
        <v>100</v>
      </c>
      <c r="L93" s="59"/>
    </row>
    <row r="94" spans="1:12" ht="17.25" customHeight="1">
      <c r="A94" s="21" t="s">
        <v>34</v>
      </c>
      <c r="B94" s="12"/>
      <c r="C94" s="31"/>
      <c r="D94" s="55"/>
      <c r="E94" s="33"/>
      <c r="F94" s="33"/>
      <c r="G94" s="33"/>
      <c r="H94" s="33"/>
      <c r="I94" s="33"/>
      <c r="J94" s="33"/>
      <c r="K94" s="33"/>
      <c r="L94" s="59"/>
    </row>
    <row r="95" spans="1:12" ht="17.25" customHeight="1">
      <c r="A95" s="21" t="s">
        <v>38</v>
      </c>
      <c r="B95" s="12" t="s">
        <v>148</v>
      </c>
      <c r="C95" s="31">
        <v>1.2</v>
      </c>
      <c r="D95" s="55">
        <v>1.2</v>
      </c>
      <c r="E95" s="33">
        <f t="shared" si="0"/>
        <v>100</v>
      </c>
      <c r="F95" s="33">
        <v>1.2</v>
      </c>
      <c r="G95" s="33">
        <f t="shared" si="5"/>
        <v>100</v>
      </c>
      <c r="H95" s="33">
        <v>1.2</v>
      </c>
      <c r="I95" s="33">
        <f t="shared" si="6"/>
        <v>100</v>
      </c>
      <c r="J95" s="33">
        <v>1.2</v>
      </c>
      <c r="K95" s="33">
        <f t="shared" si="7"/>
        <v>100</v>
      </c>
      <c r="L95" s="59"/>
    </row>
    <row r="96" spans="1:12" ht="17.25" customHeight="1">
      <c r="A96" s="21" t="s">
        <v>39</v>
      </c>
      <c r="B96" s="12" t="s">
        <v>148</v>
      </c>
      <c r="C96" s="31">
        <v>0.4</v>
      </c>
      <c r="D96" s="55">
        <v>0.4</v>
      </c>
      <c r="E96" s="33">
        <f t="shared" si="0"/>
        <v>100</v>
      </c>
      <c r="F96" s="33">
        <v>0.5</v>
      </c>
      <c r="G96" s="33">
        <f t="shared" si="5"/>
        <v>125</v>
      </c>
      <c r="H96" s="33">
        <v>0.5</v>
      </c>
      <c r="I96" s="33">
        <f t="shared" si="6"/>
        <v>100</v>
      </c>
      <c r="J96" s="33">
        <v>0.5</v>
      </c>
      <c r="K96" s="33">
        <f t="shared" si="7"/>
        <v>100</v>
      </c>
      <c r="L96" s="59"/>
    </row>
    <row r="97" spans="1:12" ht="17.25" customHeight="1">
      <c r="A97" s="20" t="s">
        <v>51</v>
      </c>
      <c r="B97" s="11" t="s">
        <v>25</v>
      </c>
      <c r="C97" s="30">
        <f>C98</f>
        <v>1046.1</v>
      </c>
      <c r="D97" s="30">
        <f>D98</f>
        <v>1137.7</v>
      </c>
      <c r="E97" s="41">
        <f t="shared" si="0"/>
        <v>108.75633304655388</v>
      </c>
      <c r="F97" s="41">
        <f>F98</f>
        <v>1215</v>
      </c>
      <c r="G97" s="41">
        <f t="shared" si="5"/>
        <v>106.79440977410563</v>
      </c>
      <c r="H97" s="41">
        <f>H98</f>
        <v>1298.9</v>
      </c>
      <c r="I97" s="41">
        <f t="shared" si="6"/>
        <v>106.90534979423869</v>
      </c>
      <c r="J97" s="41">
        <f>J98</f>
        <v>1392.6</v>
      </c>
      <c r="K97" s="41">
        <f t="shared" si="7"/>
        <v>107.21379628916775</v>
      </c>
      <c r="L97" s="59"/>
    </row>
    <row r="98" spans="1:12" ht="17.25" customHeight="1">
      <c r="A98" s="21" t="s">
        <v>117</v>
      </c>
      <c r="B98" s="12" t="s">
        <v>25</v>
      </c>
      <c r="C98" s="31">
        <v>1046.1</v>
      </c>
      <c r="D98" s="33">
        <v>1137.7</v>
      </c>
      <c r="E98" s="33">
        <f t="shared" si="0"/>
        <v>108.75633304655388</v>
      </c>
      <c r="F98" s="33">
        <v>1215</v>
      </c>
      <c r="G98" s="33">
        <f t="shared" si="5"/>
        <v>106.79440977410563</v>
      </c>
      <c r="H98" s="33">
        <v>1298.9</v>
      </c>
      <c r="I98" s="33">
        <f t="shared" si="6"/>
        <v>106.90534979423869</v>
      </c>
      <c r="J98" s="33">
        <v>1392.6</v>
      </c>
      <c r="K98" s="33">
        <f t="shared" si="7"/>
        <v>107.21379628916775</v>
      </c>
      <c r="L98" s="59"/>
    </row>
    <row r="99" spans="1:12" ht="17.25" customHeight="1">
      <c r="A99" s="20" t="s">
        <v>52</v>
      </c>
      <c r="B99" s="11" t="s">
        <v>25</v>
      </c>
      <c r="C99" s="30">
        <f>C100</f>
        <v>9.6</v>
      </c>
      <c r="D99" s="30">
        <f>D100</f>
        <v>10.1</v>
      </c>
      <c r="E99" s="41">
        <f t="shared" si="0"/>
        <v>105.20833333333333</v>
      </c>
      <c r="F99" s="41">
        <f>F100</f>
        <v>10.7</v>
      </c>
      <c r="G99" s="41">
        <f t="shared" si="5"/>
        <v>105.94059405940595</v>
      </c>
      <c r="H99" s="41">
        <f>H100</f>
        <v>11.2</v>
      </c>
      <c r="I99" s="41">
        <f t="shared" si="6"/>
        <v>104.67289719626167</v>
      </c>
      <c r="J99" s="41">
        <f>J100</f>
        <v>11.9</v>
      </c>
      <c r="K99" s="41">
        <f t="shared" si="7"/>
        <v>106.25</v>
      </c>
      <c r="L99" s="59"/>
    </row>
    <row r="100" spans="1:12" ht="17.25" customHeight="1">
      <c r="A100" s="21" t="s">
        <v>117</v>
      </c>
      <c r="B100" s="12" t="s">
        <v>25</v>
      </c>
      <c r="C100" s="31">
        <v>9.6</v>
      </c>
      <c r="D100" s="33">
        <v>10.1</v>
      </c>
      <c r="E100" s="33">
        <v>10.1</v>
      </c>
      <c r="F100" s="33">
        <v>10.7</v>
      </c>
      <c r="G100" s="33">
        <f t="shared" si="5"/>
        <v>105.94059405940595</v>
      </c>
      <c r="H100" s="33">
        <v>11.2</v>
      </c>
      <c r="I100" s="33">
        <f t="shared" si="6"/>
        <v>104.67289719626167</v>
      </c>
      <c r="J100" s="33">
        <v>11.9</v>
      </c>
      <c r="K100" s="33">
        <f t="shared" si="7"/>
        <v>106.25</v>
      </c>
      <c r="L100" s="59"/>
    </row>
    <row r="101" spans="1:12" ht="30.75" customHeight="1">
      <c r="A101" s="20" t="s">
        <v>53</v>
      </c>
      <c r="B101" s="11" t="s">
        <v>25</v>
      </c>
      <c r="C101" s="30">
        <f>C102</f>
        <v>594.7</v>
      </c>
      <c r="D101" s="30">
        <f>D102</f>
        <v>709.3</v>
      </c>
      <c r="E101" s="41">
        <f t="shared" si="0"/>
        <v>119.27022027913232</v>
      </c>
      <c r="F101" s="44">
        <f>F102</f>
        <v>961.4</v>
      </c>
      <c r="G101" s="41">
        <f t="shared" si="5"/>
        <v>135.54208374453685</v>
      </c>
      <c r="H101" s="41">
        <f>H102</f>
        <v>2961.6</v>
      </c>
      <c r="I101" s="41">
        <f t="shared" si="6"/>
        <v>308.05075930934055</v>
      </c>
      <c r="J101" s="41">
        <f>J102</f>
        <v>3461.6</v>
      </c>
      <c r="K101" s="41">
        <f t="shared" si="7"/>
        <v>116.8827660723933</v>
      </c>
      <c r="L101" s="59"/>
    </row>
    <row r="102" spans="1:12" ht="17.25" customHeight="1">
      <c r="A102" s="21" t="s">
        <v>117</v>
      </c>
      <c r="B102" s="12" t="s">
        <v>25</v>
      </c>
      <c r="C102" s="31">
        <v>594.7</v>
      </c>
      <c r="D102" s="35">
        <v>709.3</v>
      </c>
      <c r="E102" s="33">
        <f t="shared" si="0"/>
        <v>119.27022027913232</v>
      </c>
      <c r="F102" s="35">
        <v>961.4</v>
      </c>
      <c r="G102" s="33">
        <f t="shared" si="5"/>
        <v>135.54208374453685</v>
      </c>
      <c r="H102" s="33">
        <v>2961.6</v>
      </c>
      <c r="I102" s="33">
        <f t="shared" si="6"/>
        <v>308.05075930934055</v>
      </c>
      <c r="J102" s="33">
        <v>3461.6</v>
      </c>
      <c r="K102" s="33">
        <f t="shared" si="7"/>
        <v>116.8827660723933</v>
      </c>
      <c r="L102" s="59"/>
    </row>
    <row r="103" spans="1:12" ht="24" customHeight="1">
      <c r="A103" s="20" t="s">
        <v>118</v>
      </c>
      <c r="B103" s="11" t="s">
        <v>25</v>
      </c>
      <c r="C103" s="30">
        <f>C104</f>
        <v>26.7</v>
      </c>
      <c r="D103" s="30">
        <f>D104</f>
        <v>28.7</v>
      </c>
      <c r="E103" s="41">
        <f t="shared" si="0"/>
        <v>107.49063670411985</v>
      </c>
      <c r="F103" s="41">
        <f>F104</f>
        <v>33.2</v>
      </c>
      <c r="G103" s="41">
        <f t="shared" si="5"/>
        <v>115.6794425087108</v>
      </c>
      <c r="H103" s="41">
        <f>H104</f>
        <v>536.8</v>
      </c>
      <c r="I103" s="41">
        <f t="shared" si="6"/>
        <v>1616.867469879518</v>
      </c>
      <c r="J103" s="41">
        <f>J104</f>
        <v>1237.9</v>
      </c>
      <c r="K103" s="41">
        <f t="shared" si="7"/>
        <v>230.6073025335321</v>
      </c>
      <c r="L103" s="59"/>
    </row>
    <row r="104" spans="1:12" ht="18.75" customHeight="1">
      <c r="A104" s="21" t="s">
        <v>117</v>
      </c>
      <c r="B104" s="12" t="s">
        <v>25</v>
      </c>
      <c r="C104" s="31">
        <v>26.7</v>
      </c>
      <c r="D104" s="33">
        <v>28.7</v>
      </c>
      <c r="E104" s="33">
        <f t="shared" si="0"/>
        <v>107.49063670411985</v>
      </c>
      <c r="F104" s="33">
        <v>33.2</v>
      </c>
      <c r="G104" s="33">
        <f t="shared" si="5"/>
        <v>115.6794425087108</v>
      </c>
      <c r="H104" s="33">
        <v>536.8</v>
      </c>
      <c r="I104" s="33">
        <f t="shared" si="6"/>
        <v>1616.867469879518</v>
      </c>
      <c r="J104" s="33">
        <v>1237.9</v>
      </c>
      <c r="K104" s="33">
        <f t="shared" si="7"/>
        <v>230.6073025335321</v>
      </c>
      <c r="L104" s="59"/>
    </row>
    <row r="105" spans="1:12" ht="20.25" customHeight="1">
      <c r="A105" s="20" t="s">
        <v>54</v>
      </c>
      <c r="B105" s="13"/>
      <c r="C105" s="31"/>
      <c r="D105" s="33"/>
      <c r="E105" s="33"/>
      <c r="F105" s="33"/>
      <c r="G105" s="33"/>
      <c r="H105" s="33"/>
      <c r="I105" s="33"/>
      <c r="J105" s="33"/>
      <c r="K105" s="33"/>
      <c r="L105" s="59"/>
    </row>
    <row r="106" spans="1:12" ht="19.5" customHeight="1">
      <c r="A106" s="21" t="s">
        <v>55</v>
      </c>
      <c r="B106" s="12" t="s">
        <v>18</v>
      </c>
      <c r="C106" s="31">
        <v>408</v>
      </c>
      <c r="D106" s="33">
        <v>409</v>
      </c>
      <c r="E106" s="33">
        <f t="shared" si="0"/>
        <v>100.24509803921569</v>
      </c>
      <c r="F106" s="33">
        <v>410</v>
      </c>
      <c r="G106" s="33">
        <f t="shared" si="5"/>
        <v>100.24449877750612</v>
      </c>
      <c r="H106" s="33">
        <v>411</v>
      </c>
      <c r="I106" s="33">
        <f t="shared" si="6"/>
        <v>100.2439024390244</v>
      </c>
      <c r="J106" s="33">
        <v>414</v>
      </c>
      <c r="K106" s="33">
        <f t="shared" si="7"/>
        <v>100.72992700729928</v>
      </c>
      <c r="L106" s="59"/>
    </row>
    <row r="107" spans="1:12" ht="25.5">
      <c r="A107" s="21" t="s">
        <v>56</v>
      </c>
      <c r="B107" s="12" t="s">
        <v>23</v>
      </c>
      <c r="C107" s="31">
        <v>558</v>
      </c>
      <c r="D107" s="35">
        <v>560</v>
      </c>
      <c r="E107" s="33">
        <f t="shared" si="0"/>
        <v>100.35842293906809</v>
      </c>
      <c r="F107" s="35">
        <v>563</v>
      </c>
      <c r="G107" s="33">
        <f t="shared" si="5"/>
        <v>100.53571428571428</v>
      </c>
      <c r="H107" s="33">
        <v>566</v>
      </c>
      <c r="I107" s="33">
        <f t="shared" si="6"/>
        <v>100.53285968028418</v>
      </c>
      <c r="J107" s="33">
        <v>571</v>
      </c>
      <c r="K107" s="33">
        <f t="shared" si="7"/>
        <v>100.88339222614842</v>
      </c>
      <c r="L107" s="59"/>
    </row>
    <row r="108" spans="1:12" ht="18" customHeight="1">
      <c r="A108" s="23" t="s">
        <v>60</v>
      </c>
      <c r="B108" s="12" t="s">
        <v>23</v>
      </c>
      <c r="C108" s="31">
        <v>353</v>
      </c>
      <c r="D108" s="35">
        <v>353</v>
      </c>
      <c r="E108" s="33">
        <f t="shared" si="0"/>
        <v>100</v>
      </c>
      <c r="F108" s="35">
        <v>354</v>
      </c>
      <c r="G108" s="33">
        <f t="shared" si="5"/>
        <v>100.28328611898016</v>
      </c>
      <c r="H108" s="33">
        <v>355</v>
      </c>
      <c r="I108" s="33">
        <f t="shared" si="6"/>
        <v>100.2824858757062</v>
      </c>
      <c r="J108" s="33">
        <v>357</v>
      </c>
      <c r="K108" s="33">
        <f t="shared" si="7"/>
        <v>100.56338028169014</v>
      </c>
      <c r="L108" s="59"/>
    </row>
    <row r="109" spans="1:12" ht="55.5" customHeight="1">
      <c r="A109" s="21" t="s">
        <v>57</v>
      </c>
      <c r="B109" s="12" t="s">
        <v>58</v>
      </c>
      <c r="C109" s="31">
        <v>10</v>
      </c>
      <c r="D109" s="35">
        <v>10</v>
      </c>
      <c r="E109" s="33">
        <f t="shared" si="0"/>
        <v>100</v>
      </c>
      <c r="F109" s="35">
        <v>10</v>
      </c>
      <c r="G109" s="33">
        <f t="shared" si="5"/>
        <v>100</v>
      </c>
      <c r="H109" s="33">
        <v>10</v>
      </c>
      <c r="I109" s="33">
        <f t="shared" si="6"/>
        <v>100</v>
      </c>
      <c r="J109" s="33">
        <v>10</v>
      </c>
      <c r="K109" s="33">
        <f t="shared" si="7"/>
        <v>100</v>
      </c>
      <c r="L109" s="59"/>
    </row>
    <row r="110" spans="1:12" ht="67.5" customHeight="1" hidden="1">
      <c r="A110" s="22" t="s">
        <v>59</v>
      </c>
      <c r="B110" s="12" t="s">
        <v>21</v>
      </c>
      <c r="C110" s="31"/>
      <c r="D110" s="35"/>
      <c r="E110" s="33" t="e">
        <f t="shared" si="0"/>
        <v>#DIV/0!</v>
      </c>
      <c r="F110" s="35"/>
      <c r="G110" s="33" t="e">
        <f t="shared" si="5"/>
        <v>#DIV/0!</v>
      </c>
      <c r="H110" s="33"/>
      <c r="I110" s="33" t="e">
        <f t="shared" si="6"/>
        <v>#DIV/0!</v>
      </c>
      <c r="J110" s="33"/>
      <c r="K110" s="33" t="e">
        <f t="shared" si="7"/>
        <v>#DIV/0!</v>
      </c>
      <c r="L110" s="59"/>
    </row>
    <row r="111" spans="3:12" ht="15.75" customHeight="1" hidden="1">
      <c r="C111" s="31"/>
      <c r="D111" s="33"/>
      <c r="E111" s="33" t="e">
        <f t="shared" si="0"/>
        <v>#DIV/0!</v>
      </c>
      <c r="F111" s="33"/>
      <c r="G111" s="33" t="e">
        <f t="shared" si="5"/>
        <v>#DIV/0!</v>
      </c>
      <c r="H111" s="33"/>
      <c r="I111" s="33" t="e">
        <f t="shared" si="6"/>
        <v>#DIV/0!</v>
      </c>
      <c r="J111" s="33"/>
      <c r="K111" s="33" t="e">
        <f t="shared" si="7"/>
        <v>#DIV/0!</v>
      </c>
      <c r="L111" s="59"/>
    </row>
    <row r="112" spans="1:12" ht="19.5" customHeight="1">
      <c r="A112" s="20" t="s">
        <v>61</v>
      </c>
      <c r="B112" s="14"/>
      <c r="C112" s="32"/>
      <c r="D112" s="33"/>
      <c r="E112" s="33"/>
      <c r="F112" s="33"/>
      <c r="G112" s="33"/>
      <c r="H112" s="33"/>
      <c r="I112" s="33"/>
      <c r="J112" s="33"/>
      <c r="K112" s="33"/>
      <c r="L112" s="59"/>
    </row>
    <row r="113" spans="1:12" ht="18" customHeight="1">
      <c r="A113" s="20" t="s">
        <v>62</v>
      </c>
      <c r="B113" s="12"/>
      <c r="C113" s="31"/>
      <c r="D113" s="33"/>
      <c r="E113" s="33"/>
      <c r="F113" s="33"/>
      <c r="G113" s="33"/>
      <c r="H113" s="33"/>
      <c r="I113" s="33"/>
      <c r="J113" s="33"/>
      <c r="K113" s="33"/>
      <c r="L113" s="59"/>
    </row>
    <row r="114" spans="1:12" ht="28.5" customHeight="1">
      <c r="A114" s="21" t="s">
        <v>119</v>
      </c>
      <c r="B114" s="12" t="s">
        <v>18</v>
      </c>
      <c r="C114" s="31">
        <v>6273</v>
      </c>
      <c r="D114" s="33">
        <v>6273</v>
      </c>
      <c r="E114" s="33">
        <f aca="true" t="shared" si="8" ref="E114:E161">D114/C114*100</f>
        <v>100</v>
      </c>
      <c r="F114" s="33">
        <v>6273</v>
      </c>
      <c r="G114" s="33">
        <f t="shared" si="5"/>
        <v>100</v>
      </c>
      <c r="H114" s="33">
        <v>6273</v>
      </c>
      <c r="I114" s="33">
        <f t="shared" si="6"/>
        <v>100</v>
      </c>
      <c r="J114" s="33">
        <v>6273</v>
      </c>
      <c r="K114" s="33">
        <f t="shared" si="7"/>
        <v>100</v>
      </c>
      <c r="L114" s="59"/>
    </row>
    <row r="115" spans="1:12" ht="32.25" customHeight="1">
      <c r="A115" s="21" t="s">
        <v>120</v>
      </c>
      <c r="B115" s="12" t="s">
        <v>25</v>
      </c>
      <c r="C115" s="31">
        <v>8346</v>
      </c>
      <c r="D115" s="33">
        <v>8346</v>
      </c>
      <c r="E115" s="33">
        <f t="shared" si="8"/>
        <v>100</v>
      </c>
      <c r="F115" s="33">
        <v>8346</v>
      </c>
      <c r="G115" s="33">
        <f t="shared" si="5"/>
        <v>100</v>
      </c>
      <c r="H115" s="33">
        <v>8346</v>
      </c>
      <c r="I115" s="33">
        <f t="shared" si="6"/>
        <v>100</v>
      </c>
      <c r="J115" s="33">
        <v>8346</v>
      </c>
      <c r="K115" s="33">
        <f t="shared" si="7"/>
        <v>100</v>
      </c>
      <c r="L115" s="59"/>
    </row>
    <row r="116" spans="1:12" ht="25.5">
      <c r="A116" s="20" t="s">
        <v>63</v>
      </c>
      <c r="B116" s="11"/>
      <c r="C116" s="30"/>
      <c r="D116" s="33"/>
      <c r="E116" s="33"/>
      <c r="F116" s="33"/>
      <c r="G116" s="33"/>
      <c r="H116" s="33"/>
      <c r="I116" s="33"/>
      <c r="J116" s="33"/>
      <c r="K116" s="33"/>
      <c r="L116" s="59"/>
    </row>
    <row r="117" spans="1:12" ht="30.75" customHeight="1">
      <c r="A117" s="21" t="s">
        <v>151</v>
      </c>
      <c r="B117" s="12" t="s">
        <v>18</v>
      </c>
      <c r="C117" s="31">
        <v>5906</v>
      </c>
      <c r="D117" s="33">
        <v>5906</v>
      </c>
      <c r="E117" s="33">
        <f t="shared" si="8"/>
        <v>100</v>
      </c>
      <c r="F117" s="33">
        <v>5906</v>
      </c>
      <c r="G117" s="33">
        <f t="shared" si="5"/>
        <v>100</v>
      </c>
      <c r="H117" s="33">
        <v>5906</v>
      </c>
      <c r="I117" s="33">
        <f t="shared" si="6"/>
        <v>100</v>
      </c>
      <c r="J117" s="33">
        <v>5906</v>
      </c>
      <c r="K117" s="33">
        <f t="shared" si="7"/>
        <v>100</v>
      </c>
      <c r="L117" s="59"/>
    </row>
    <row r="118" spans="1:12" ht="18.75" customHeight="1">
      <c r="A118" s="21" t="s">
        <v>121</v>
      </c>
      <c r="B118" s="12" t="s">
        <v>25</v>
      </c>
      <c r="C118" s="31">
        <v>6156.7</v>
      </c>
      <c r="D118" s="33">
        <v>6156.7</v>
      </c>
      <c r="E118" s="33">
        <f t="shared" si="8"/>
        <v>100</v>
      </c>
      <c r="F118" s="33">
        <v>6156.7</v>
      </c>
      <c r="G118" s="33">
        <f t="shared" si="5"/>
        <v>100</v>
      </c>
      <c r="H118" s="33">
        <v>6156.7</v>
      </c>
      <c r="I118" s="33">
        <f t="shared" si="6"/>
        <v>100</v>
      </c>
      <c r="J118" s="33">
        <v>6156.7</v>
      </c>
      <c r="K118" s="33">
        <f t="shared" si="7"/>
        <v>100</v>
      </c>
      <c r="L118" s="59"/>
    </row>
    <row r="119" spans="1:12" ht="33" customHeight="1">
      <c r="A119" s="20" t="s">
        <v>65</v>
      </c>
      <c r="B119" s="12"/>
      <c r="C119" s="31"/>
      <c r="D119" s="35"/>
      <c r="E119" s="33"/>
      <c r="F119" s="35"/>
      <c r="G119" s="33"/>
      <c r="H119" s="33"/>
      <c r="I119" s="33"/>
      <c r="J119" s="33"/>
      <c r="K119" s="33"/>
      <c r="L119" s="59"/>
    </row>
    <row r="120" spans="1:12" ht="28.5" customHeight="1">
      <c r="A120" s="21" t="s">
        <v>123</v>
      </c>
      <c r="B120" s="12" t="s">
        <v>122</v>
      </c>
      <c r="C120" s="31">
        <v>848.5</v>
      </c>
      <c r="D120" s="35">
        <v>848.5</v>
      </c>
      <c r="E120" s="33">
        <f t="shared" si="8"/>
        <v>100</v>
      </c>
      <c r="F120" s="31">
        <v>848.5</v>
      </c>
      <c r="G120" s="33">
        <f t="shared" si="5"/>
        <v>100</v>
      </c>
      <c r="H120" s="31">
        <v>423.5</v>
      </c>
      <c r="I120" s="33">
        <f t="shared" si="6"/>
        <v>49.911608721272835</v>
      </c>
      <c r="J120" s="31">
        <v>423.5</v>
      </c>
      <c r="K120" s="33">
        <f t="shared" si="7"/>
        <v>100</v>
      </c>
      <c r="L120" s="59"/>
    </row>
    <row r="121" spans="1:12" ht="28.5" customHeight="1">
      <c r="A121" s="21" t="s">
        <v>124</v>
      </c>
      <c r="B121" s="12" t="s">
        <v>66</v>
      </c>
      <c r="C121" s="31">
        <v>24406</v>
      </c>
      <c r="D121" s="35">
        <v>11860</v>
      </c>
      <c r="E121" s="33">
        <f t="shared" si="8"/>
        <v>48.59460788330738</v>
      </c>
      <c r="F121" s="35">
        <v>11860</v>
      </c>
      <c r="G121" s="33">
        <f t="shared" si="5"/>
        <v>100</v>
      </c>
      <c r="H121" s="35">
        <v>11860</v>
      </c>
      <c r="I121" s="33">
        <f t="shared" si="6"/>
        <v>100</v>
      </c>
      <c r="J121" s="35">
        <v>11860</v>
      </c>
      <c r="K121" s="33">
        <f t="shared" si="7"/>
        <v>100</v>
      </c>
      <c r="L121" s="59"/>
    </row>
    <row r="122" spans="1:12" ht="21.75" customHeight="1">
      <c r="A122" s="20" t="s">
        <v>125</v>
      </c>
      <c r="B122" s="12"/>
      <c r="C122" s="31"/>
      <c r="D122" s="35"/>
      <c r="E122" s="33"/>
      <c r="F122" s="35"/>
      <c r="G122" s="33"/>
      <c r="H122" s="33"/>
      <c r="I122" s="33"/>
      <c r="J122" s="33"/>
      <c r="K122" s="33"/>
      <c r="L122" s="59"/>
    </row>
    <row r="123" spans="1:12" ht="21" customHeight="1">
      <c r="A123" s="21" t="s">
        <v>126</v>
      </c>
      <c r="B123" s="12" t="s">
        <v>18</v>
      </c>
      <c r="C123" s="31">
        <v>1</v>
      </c>
      <c r="D123" s="35">
        <v>1</v>
      </c>
      <c r="E123" s="33">
        <f t="shared" si="8"/>
        <v>100</v>
      </c>
      <c r="F123" s="35">
        <v>1</v>
      </c>
      <c r="G123" s="33">
        <f t="shared" si="5"/>
        <v>100</v>
      </c>
      <c r="H123" s="33">
        <v>1</v>
      </c>
      <c r="I123" s="33">
        <f t="shared" si="6"/>
        <v>100</v>
      </c>
      <c r="J123" s="33">
        <v>1</v>
      </c>
      <c r="K123" s="33">
        <f t="shared" si="7"/>
        <v>100</v>
      </c>
      <c r="L123" s="59"/>
    </row>
    <row r="124" spans="1:12" ht="21" customHeight="1">
      <c r="A124" s="21" t="s">
        <v>127</v>
      </c>
      <c r="B124" s="12" t="s">
        <v>64</v>
      </c>
      <c r="C124" s="31">
        <v>0.3</v>
      </c>
      <c r="D124" s="35">
        <v>0.3</v>
      </c>
      <c r="E124" s="33">
        <f t="shared" si="8"/>
        <v>100</v>
      </c>
      <c r="F124" s="35">
        <v>0.3</v>
      </c>
      <c r="G124" s="33">
        <f t="shared" si="5"/>
        <v>100</v>
      </c>
      <c r="H124" s="33">
        <v>0.3</v>
      </c>
      <c r="I124" s="33">
        <f t="shared" si="6"/>
        <v>100</v>
      </c>
      <c r="J124" s="33">
        <v>0.3</v>
      </c>
      <c r="K124" s="33">
        <f t="shared" si="7"/>
        <v>100</v>
      </c>
      <c r="L124" s="59"/>
    </row>
    <row r="125" spans="1:12" ht="33.75" customHeight="1">
      <c r="A125" s="21" t="s">
        <v>128</v>
      </c>
      <c r="B125" s="12" t="s">
        <v>129</v>
      </c>
      <c r="C125" s="31">
        <v>3580.9</v>
      </c>
      <c r="D125" s="35">
        <v>3580.9</v>
      </c>
      <c r="E125" s="33">
        <f t="shared" si="8"/>
        <v>100</v>
      </c>
      <c r="F125" s="35">
        <v>3580.9</v>
      </c>
      <c r="G125" s="33">
        <f t="shared" si="5"/>
        <v>100</v>
      </c>
      <c r="H125" s="33">
        <v>3580.9</v>
      </c>
      <c r="I125" s="33">
        <f t="shared" si="6"/>
        <v>100</v>
      </c>
      <c r="J125" s="33">
        <v>3580.9</v>
      </c>
      <c r="K125" s="33">
        <f t="shared" si="7"/>
        <v>100</v>
      </c>
      <c r="L125" s="59"/>
    </row>
    <row r="126" spans="1:12" ht="18" customHeight="1">
      <c r="A126" s="20" t="s">
        <v>2</v>
      </c>
      <c r="B126" s="15"/>
      <c r="C126" s="30"/>
      <c r="D126" s="33"/>
      <c r="E126" s="33"/>
      <c r="F126" s="33"/>
      <c r="G126" s="33"/>
      <c r="H126" s="33"/>
      <c r="I126" s="33"/>
      <c r="J126" s="33"/>
      <c r="K126" s="33"/>
      <c r="L126" s="59"/>
    </row>
    <row r="127" spans="1:12" ht="27.75" customHeight="1">
      <c r="A127" s="20" t="s">
        <v>67</v>
      </c>
      <c r="B127" s="15"/>
      <c r="C127" s="30"/>
      <c r="D127" s="33"/>
      <c r="E127" s="33"/>
      <c r="F127" s="33"/>
      <c r="G127" s="33"/>
      <c r="H127" s="33"/>
      <c r="I127" s="33"/>
      <c r="J127" s="33"/>
      <c r="K127" s="33"/>
      <c r="L127" s="59"/>
    </row>
    <row r="128" spans="1:12" ht="48.75" customHeight="1">
      <c r="A128" s="21" t="s">
        <v>68</v>
      </c>
      <c r="B128" s="13" t="s">
        <v>69</v>
      </c>
      <c r="C128" s="31">
        <v>145</v>
      </c>
      <c r="D128" s="33">
        <v>146</v>
      </c>
      <c r="E128" s="33">
        <f t="shared" si="8"/>
        <v>100.6896551724138</v>
      </c>
      <c r="F128" s="33">
        <v>145</v>
      </c>
      <c r="G128" s="33">
        <f t="shared" si="5"/>
        <v>99.31506849315068</v>
      </c>
      <c r="H128" s="33">
        <v>144</v>
      </c>
      <c r="I128" s="33">
        <f t="shared" si="6"/>
        <v>99.3103448275862</v>
      </c>
      <c r="J128" s="33">
        <v>143</v>
      </c>
      <c r="K128" s="33">
        <f t="shared" si="7"/>
        <v>99.30555555555556</v>
      </c>
      <c r="L128" s="59"/>
    </row>
    <row r="129" spans="1:12" ht="44.25" customHeight="1">
      <c r="A129" s="21" t="s">
        <v>70</v>
      </c>
      <c r="B129" s="13" t="s">
        <v>71</v>
      </c>
      <c r="C129" s="31">
        <v>11.8</v>
      </c>
      <c r="D129" s="33">
        <v>12</v>
      </c>
      <c r="E129" s="33">
        <f t="shared" si="8"/>
        <v>101.69491525423729</v>
      </c>
      <c r="F129" s="33">
        <v>12</v>
      </c>
      <c r="G129" s="33">
        <f t="shared" si="5"/>
        <v>100</v>
      </c>
      <c r="H129" s="33">
        <v>11</v>
      </c>
      <c r="I129" s="33">
        <f t="shared" si="6"/>
        <v>91.66666666666666</v>
      </c>
      <c r="J129" s="33">
        <v>12</v>
      </c>
      <c r="K129" s="33">
        <f t="shared" si="7"/>
        <v>109.09090909090908</v>
      </c>
      <c r="L129" s="59"/>
    </row>
    <row r="130" spans="1:12" ht="44.25" customHeight="1">
      <c r="A130" s="21" t="s">
        <v>144</v>
      </c>
      <c r="B130" s="13" t="s">
        <v>71</v>
      </c>
      <c r="C130" s="31">
        <v>16</v>
      </c>
      <c r="D130" s="33">
        <v>16</v>
      </c>
      <c r="E130" s="33">
        <f t="shared" si="8"/>
        <v>100</v>
      </c>
      <c r="F130" s="33">
        <v>16</v>
      </c>
      <c r="G130" s="33">
        <f t="shared" si="5"/>
        <v>100</v>
      </c>
      <c r="H130" s="33">
        <v>16.1</v>
      </c>
      <c r="I130" s="33">
        <f t="shared" si="6"/>
        <v>100.62500000000001</v>
      </c>
      <c r="J130" s="33">
        <v>16.1</v>
      </c>
      <c r="K130" s="33">
        <f t="shared" si="7"/>
        <v>100</v>
      </c>
      <c r="L130" s="59"/>
    </row>
    <row r="131" spans="1:12" ht="43.5" customHeight="1">
      <c r="A131" s="21" t="s">
        <v>145</v>
      </c>
      <c r="B131" s="13" t="s">
        <v>72</v>
      </c>
      <c r="C131" s="31">
        <v>20</v>
      </c>
      <c r="D131" s="33">
        <v>21.5</v>
      </c>
      <c r="E131" s="33">
        <f t="shared" si="8"/>
        <v>107.5</v>
      </c>
      <c r="F131" s="33">
        <v>21.4</v>
      </c>
      <c r="G131" s="33">
        <f t="shared" si="5"/>
        <v>99.53488372093022</v>
      </c>
      <c r="H131" s="33">
        <v>21.4</v>
      </c>
      <c r="I131" s="33">
        <f t="shared" si="6"/>
        <v>100</v>
      </c>
      <c r="J131" s="33">
        <v>21.3</v>
      </c>
      <c r="K131" s="33">
        <f t="shared" si="7"/>
        <v>99.53271028037383</v>
      </c>
      <c r="L131" s="59"/>
    </row>
    <row r="132" spans="1:12" ht="42" customHeight="1">
      <c r="A132" s="21" t="s">
        <v>146</v>
      </c>
      <c r="B132" s="13" t="s">
        <v>72</v>
      </c>
      <c r="C132" s="31">
        <v>27</v>
      </c>
      <c r="D132" s="33">
        <v>27</v>
      </c>
      <c r="E132" s="33">
        <f t="shared" si="8"/>
        <v>100</v>
      </c>
      <c r="F132" s="33">
        <v>27</v>
      </c>
      <c r="G132" s="33">
        <f t="shared" si="5"/>
        <v>100</v>
      </c>
      <c r="H132" s="33">
        <v>27</v>
      </c>
      <c r="I132" s="33">
        <f t="shared" si="6"/>
        <v>100</v>
      </c>
      <c r="J132" s="33">
        <v>27</v>
      </c>
      <c r="K132" s="33">
        <f t="shared" si="7"/>
        <v>100</v>
      </c>
      <c r="L132" s="59"/>
    </row>
    <row r="133" spans="1:12" ht="51">
      <c r="A133" s="20" t="s">
        <v>73</v>
      </c>
      <c r="B133" s="15" t="s">
        <v>143</v>
      </c>
      <c r="C133" s="30">
        <v>650</v>
      </c>
      <c r="D133" s="41">
        <v>701</v>
      </c>
      <c r="E133" s="41">
        <f t="shared" si="8"/>
        <v>107.84615384615384</v>
      </c>
      <c r="F133" s="41">
        <v>761</v>
      </c>
      <c r="G133" s="41">
        <f t="shared" si="5"/>
        <v>108.55920114122681</v>
      </c>
      <c r="H133" s="41">
        <v>761</v>
      </c>
      <c r="I133" s="41">
        <f t="shared" si="6"/>
        <v>100</v>
      </c>
      <c r="J133" s="41">
        <v>766</v>
      </c>
      <c r="K133" s="41">
        <f t="shared" si="7"/>
        <v>100.65703022339028</v>
      </c>
      <c r="L133" s="59"/>
    </row>
    <row r="134" spans="1:12" ht="30" customHeight="1">
      <c r="A134" s="21" t="s">
        <v>74</v>
      </c>
      <c r="B134" s="12" t="s">
        <v>12</v>
      </c>
      <c r="C134" s="31">
        <v>744</v>
      </c>
      <c r="D134" s="35">
        <v>702</v>
      </c>
      <c r="E134" s="33">
        <f t="shared" si="8"/>
        <v>94.35483870967742</v>
      </c>
      <c r="F134" s="35">
        <v>702</v>
      </c>
      <c r="G134" s="33">
        <f t="shared" si="5"/>
        <v>100</v>
      </c>
      <c r="H134" s="33">
        <v>702</v>
      </c>
      <c r="I134" s="33">
        <f t="shared" si="6"/>
        <v>100</v>
      </c>
      <c r="J134" s="33">
        <v>702</v>
      </c>
      <c r="K134" s="33">
        <f t="shared" si="7"/>
        <v>100</v>
      </c>
      <c r="L134" s="59"/>
    </row>
    <row r="135" spans="1:12" ht="25.5">
      <c r="A135" s="21" t="s">
        <v>75</v>
      </c>
      <c r="B135" s="12" t="s">
        <v>21</v>
      </c>
      <c r="C135" s="31">
        <v>91</v>
      </c>
      <c r="D135" s="35">
        <v>91</v>
      </c>
      <c r="E135" s="33">
        <f t="shared" si="8"/>
        <v>100</v>
      </c>
      <c r="F135" s="35">
        <v>91</v>
      </c>
      <c r="G135" s="33">
        <f t="shared" si="5"/>
        <v>100</v>
      </c>
      <c r="H135" s="33">
        <v>91</v>
      </c>
      <c r="I135" s="33">
        <f t="shared" si="6"/>
        <v>100</v>
      </c>
      <c r="J135" s="33">
        <v>91</v>
      </c>
      <c r="K135" s="33">
        <f t="shared" si="7"/>
        <v>100</v>
      </c>
      <c r="L135" s="59"/>
    </row>
    <row r="136" spans="1:12" ht="30.75" customHeight="1">
      <c r="A136" s="21" t="s">
        <v>9</v>
      </c>
      <c r="B136" s="12" t="s">
        <v>18</v>
      </c>
      <c r="C136" s="31">
        <v>3</v>
      </c>
      <c r="D136" s="33">
        <v>3</v>
      </c>
      <c r="E136" s="33">
        <f t="shared" si="8"/>
        <v>100</v>
      </c>
      <c r="F136" s="33">
        <v>3</v>
      </c>
      <c r="G136" s="33">
        <f t="shared" si="5"/>
        <v>100</v>
      </c>
      <c r="H136" s="33">
        <v>3</v>
      </c>
      <c r="I136" s="33">
        <f t="shared" si="6"/>
        <v>100</v>
      </c>
      <c r="J136" s="33">
        <v>3</v>
      </c>
      <c r="K136" s="33">
        <f t="shared" si="7"/>
        <v>100</v>
      </c>
      <c r="L136" s="59"/>
    </row>
    <row r="137" spans="1:12" ht="12.75">
      <c r="A137" s="20" t="s">
        <v>3</v>
      </c>
      <c r="B137" s="11"/>
      <c r="C137" s="30"/>
      <c r="D137" s="33"/>
      <c r="E137" s="33"/>
      <c r="F137" s="33"/>
      <c r="G137" s="33"/>
      <c r="H137" s="33"/>
      <c r="I137" s="33"/>
      <c r="J137" s="33"/>
      <c r="K137" s="33"/>
      <c r="L137" s="59"/>
    </row>
    <row r="138" spans="1:12" ht="22.5" customHeight="1">
      <c r="A138" s="21" t="s">
        <v>76</v>
      </c>
      <c r="B138" s="12" t="s">
        <v>12</v>
      </c>
      <c r="C138" s="31">
        <v>1478</v>
      </c>
      <c r="D138" s="33">
        <v>1487</v>
      </c>
      <c r="E138" s="33">
        <f t="shared" si="8"/>
        <v>100.60893098782138</v>
      </c>
      <c r="F138" s="33">
        <v>1695</v>
      </c>
      <c r="G138" s="33">
        <f t="shared" si="5"/>
        <v>113.98789509078682</v>
      </c>
      <c r="H138" s="33">
        <v>1509</v>
      </c>
      <c r="I138" s="33">
        <f t="shared" si="6"/>
        <v>89.02654867256638</v>
      </c>
      <c r="J138" s="33">
        <v>1524</v>
      </c>
      <c r="K138" s="33">
        <f t="shared" si="7"/>
        <v>100.99403578528828</v>
      </c>
      <c r="L138" s="59"/>
    </row>
    <row r="139" spans="1:12" ht="12.75" hidden="1">
      <c r="A139" s="21" t="s">
        <v>77</v>
      </c>
      <c r="B139" s="12" t="s">
        <v>12</v>
      </c>
      <c r="C139" s="31">
        <v>0</v>
      </c>
      <c r="D139" s="33">
        <v>0</v>
      </c>
      <c r="E139" s="33">
        <v>0</v>
      </c>
      <c r="F139" s="33"/>
      <c r="G139" s="33" t="e">
        <f t="shared" si="5"/>
        <v>#DIV/0!</v>
      </c>
      <c r="H139" s="33"/>
      <c r="I139" s="33" t="e">
        <f t="shared" si="6"/>
        <v>#DIV/0!</v>
      </c>
      <c r="J139" s="33"/>
      <c r="K139" s="33" t="e">
        <f t="shared" si="7"/>
        <v>#DIV/0!</v>
      </c>
      <c r="L139" s="59"/>
    </row>
    <row r="140" spans="1:12" ht="43.5" customHeight="1">
      <c r="A140" s="21" t="s">
        <v>4</v>
      </c>
      <c r="B140" s="12" t="s">
        <v>21</v>
      </c>
      <c r="C140" s="31">
        <v>80</v>
      </c>
      <c r="D140" s="33">
        <v>80</v>
      </c>
      <c r="E140" s="33">
        <f t="shared" si="8"/>
        <v>100</v>
      </c>
      <c r="F140" s="33">
        <v>80</v>
      </c>
      <c r="G140" s="33">
        <f t="shared" si="5"/>
        <v>100</v>
      </c>
      <c r="H140" s="33">
        <v>80</v>
      </c>
      <c r="I140" s="33">
        <f t="shared" si="6"/>
        <v>100</v>
      </c>
      <c r="J140" s="33">
        <v>80</v>
      </c>
      <c r="K140" s="33">
        <f t="shared" si="7"/>
        <v>100</v>
      </c>
      <c r="L140" s="59"/>
    </row>
    <row r="141" spans="1:12" ht="25.5">
      <c r="A141" s="21" t="s">
        <v>78</v>
      </c>
      <c r="B141" s="12" t="s">
        <v>79</v>
      </c>
      <c r="C141" s="31">
        <v>704</v>
      </c>
      <c r="D141" s="33">
        <v>704</v>
      </c>
      <c r="E141" s="33">
        <f t="shared" si="8"/>
        <v>100</v>
      </c>
      <c r="F141" s="33">
        <v>704</v>
      </c>
      <c r="G141" s="33">
        <f t="shared" si="5"/>
        <v>100</v>
      </c>
      <c r="H141" s="33">
        <v>704</v>
      </c>
      <c r="I141" s="33">
        <f t="shared" si="6"/>
        <v>100</v>
      </c>
      <c r="J141" s="33">
        <v>704</v>
      </c>
      <c r="K141" s="33">
        <f t="shared" si="7"/>
        <v>100</v>
      </c>
      <c r="L141" s="59"/>
    </row>
    <row r="142" spans="1:12" ht="32.25" customHeight="1">
      <c r="A142" s="21" t="s">
        <v>80</v>
      </c>
      <c r="B142" s="12" t="s">
        <v>23</v>
      </c>
      <c r="C142" s="31">
        <v>138</v>
      </c>
      <c r="D142" s="33">
        <v>76</v>
      </c>
      <c r="E142" s="33">
        <f t="shared" si="8"/>
        <v>55.072463768115945</v>
      </c>
      <c r="F142" s="33">
        <v>75</v>
      </c>
      <c r="G142" s="33">
        <f t="shared" si="5"/>
        <v>98.68421052631578</v>
      </c>
      <c r="H142" s="33">
        <v>75</v>
      </c>
      <c r="I142" s="33">
        <f t="shared" si="6"/>
        <v>100</v>
      </c>
      <c r="J142" s="33">
        <v>75</v>
      </c>
      <c r="K142" s="33">
        <f t="shared" si="7"/>
        <v>100</v>
      </c>
      <c r="L142" s="59"/>
    </row>
    <row r="143" spans="1:12" ht="41.25" customHeight="1">
      <c r="A143" s="21" t="s">
        <v>81</v>
      </c>
      <c r="B143" s="12" t="s">
        <v>82</v>
      </c>
      <c r="C143" s="31">
        <v>597</v>
      </c>
      <c r="D143" s="33">
        <v>597</v>
      </c>
      <c r="E143" s="33">
        <f t="shared" si="8"/>
        <v>100</v>
      </c>
      <c r="F143" s="33">
        <v>597</v>
      </c>
      <c r="G143" s="33">
        <f t="shared" si="5"/>
        <v>100</v>
      </c>
      <c r="H143" s="33">
        <v>597</v>
      </c>
      <c r="I143" s="33">
        <f t="shared" si="6"/>
        <v>100</v>
      </c>
      <c r="J143" s="33">
        <v>597</v>
      </c>
      <c r="K143" s="33">
        <f t="shared" si="7"/>
        <v>100</v>
      </c>
      <c r="L143" s="59"/>
    </row>
    <row r="144" spans="1:12" ht="12.75">
      <c r="A144" s="21" t="s">
        <v>83</v>
      </c>
      <c r="B144" s="12" t="s">
        <v>21</v>
      </c>
      <c r="C144" s="31">
        <v>43</v>
      </c>
      <c r="D144" s="33">
        <v>44</v>
      </c>
      <c r="E144" s="33">
        <f t="shared" si="8"/>
        <v>102.32558139534885</v>
      </c>
      <c r="F144" s="33">
        <v>44.1</v>
      </c>
      <c r="G144" s="33">
        <f t="shared" si="5"/>
        <v>100.22727272727272</v>
      </c>
      <c r="H144" s="33">
        <v>44.4</v>
      </c>
      <c r="I144" s="33">
        <f t="shared" si="6"/>
        <v>100.68027210884354</v>
      </c>
      <c r="J144" s="33">
        <v>44.5</v>
      </c>
      <c r="K144" s="33">
        <f t="shared" si="7"/>
        <v>100.22522522522523</v>
      </c>
      <c r="L144" s="59"/>
    </row>
    <row r="145" spans="1:12" s="3" customFormat="1" ht="43.5" customHeight="1">
      <c r="A145" s="20" t="s">
        <v>84</v>
      </c>
      <c r="B145" s="11" t="s">
        <v>18</v>
      </c>
      <c r="C145" s="30">
        <f>C147+C148+C149</f>
        <v>369</v>
      </c>
      <c r="D145" s="30">
        <f>D147+D148+D149</f>
        <v>369</v>
      </c>
      <c r="E145" s="33">
        <f t="shared" si="8"/>
        <v>100</v>
      </c>
      <c r="F145" s="41">
        <f>F147+F148+F149</f>
        <v>370</v>
      </c>
      <c r="G145" s="41">
        <f t="shared" si="5"/>
        <v>100.27100271002709</v>
      </c>
      <c r="H145" s="41">
        <f>H147+H148+H149</f>
        <v>371</v>
      </c>
      <c r="I145" s="41">
        <f t="shared" si="6"/>
        <v>100.27027027027027</v>
      </c>
      <c r="J145" s="41">
        <f>J147+J148+J149</f>
        <v>373</v>
      </c>
      <c r="K145" s="41">
        <f t="shared" si="7"/>
        <v>100.53908355795149</v>
      </c>
      <c r="L145" s="61"/>
    </row>
    <row r="146" spans="1:12" ht="12.75">
      <c r="A146" s="24" t="s">
        <v>85</v>
      </c>
      <c r="B146" s="11"/>
      <c r="C146" s="30"/>
      <c r="D146" s="33"/>
      <c r="E146" s="33"/>
      <c r="F146" s="33"/>
      <c r="G146" s="33"/>
      <c r="H146" s="33"/>
      <c r="I146" s="33"/>
      <c r="J146" s="33"/>
      <c r="K146" s="33"/>
      <c r="L146" s="59"/>
    </row>
    <row r="147" spans="1:12" ht="25.5">
      <c r="A147" s="21" t="s">
        <v>86</v>
      </c>
      <c r="B147" s="12" t="s">
        <v>18</v>
      </c>
      <c r="C147" s="31">
        <v>2</v>
      </c>
      <c r="D147" s="33">
        <v>2</v>
      </c>
      <c r="E147" s="33">
        <f t="shared" si="8"/>
        <v>100</v>
      </c>
      <c r="F147" s="33">
        <v>2</v>
      </c>
      <c r="G147" s="33">
        <f t="shared" si="5"/>
        <v>100</v>
      </c>
      <c r="H147" s="33">
        <v>2</v>
      </c>
      <c r="I147" s="33">
        <f t="shared" si="6"/>
        <v>100</v>
      </c>
      <c r="J147" s="33">
        <v>2</v>
      </c>
      <c r="K147" s="33">
        <f t="shared" si="7"/>
        <v>100</v>
      </c>
      <c r="L147" s="59"/>
    </row>
    <row r="148" spans="1:12" ht="25.5">
      <c r="A148" s="21" t="s">
        <v>87</v>
      </c>
      <c r="B148" s="12" t="s">
        <v>18</v>
      </c>
      <c r="C148" s="31">
        <v>14</v>
      </c>
      <c r="D148" s="33">
        <v>14</v>
      </c>
      <c r="E148" s="33">
        <f t="shared" si="8"/>
        <v>100</v>
      </c>
      <c r="F148" s="33">
        <v>14</v>
      </c>
      <c r="G148" s="33">
        <f t="shared" si="5"/>
        <v>100</v>
      </c>
      <c r="H148" s="33">
        <v>14</v>
      </c>
      <c r="I148" s="33">
        <f t="shared" si="6"/>
        <v>100</v>
      </c>
      <c r="J148" s="33">
        <v>14</v>
      </c>
      <c r="K148" s="33">
        <f t="shared" si="7"/>
        <v>100</v>
      </c>
      <c r="L148" s="59"/>
    </row>
    <row r="149" spans="1:12" ht="21.75" customHeight="1">
      <c r="A149" s="21" t="s">
        <v>88</v>
      </c>
      <c r="B149" s="12" t="s">
        <v>18</v>
      </c>
      <c r="C149" s="31">
        <v>353</v>
      </c>
      <c r="D149" s="33">
        <v>353</v>
      </c>
      <c r="E149" s="33">
        <f t="shared" si="8"/>
        <v>100</v>
      </c>
      <c r="F149" s="33">
        <v>354</v>
      </c>
      <c r="G149" s="33">
        <f t="shared" si="5"/>
        <v>100.28328611898016</v>
      </c>
      <c r="H149" s="33">
        <v>355</v>
      </c>
      <c r="I149" s="33">
        <f t="shared" si="6"/>
        <v>100.2824858757062</v>
      </c>
      <c r="J149" s="33">
        <v>357</v>
      </c>
      <c r="K149" s="33">
        <f t="shared" si="7"/>
        <v>100.56338028169014</v>
      </c>
      <c r="L149" s="59"/>
    </row>
    <row r="150" spans="1:12" ht="21.75" customHeight="1">
      <c r="A150" s="20" t="s">
        <v>7</v>
      </c>
      <c r="B150" s="11"/>
      <c r="C150" s="30"/>
      <c r="D150" s="33"/>
      <c r="E150" s="33"/>
      <c r="F150" s="33"/>
      <c r="G150" s="33"/>
      <c r="H150" s="33"/>
      <c r="I150" s="33"/>
      <c r="J150" s="33"/>
      <c r="K150" s="33"/>
      <c r="L150" s="59"/>
    </row>
    <row r="151" spans="1:12" ht="17.25" customHeight="1">
      <c r="A151" s="21" t="s">
        <v>89</v>
      </c>
      <c r="B151" s="12" t="s">
        <v>90</v>
      </c>
      <c r="C151" s="31">
        <v>23.3</v>
      </c>
      <c r="D151" s="33">
        <v>23.3</v>
      </c>
      <c r="E151" s="33">
        <f t="shared" si="8"/>
        <v>100</v>
      </c>
      <c r="F151" s="33">
        <v>23.3</v>
      </c>
      <c r="G151" s="33">
        <f t="shared" si="5"/>
        <v>100</v>
      </c>
      <c r="H151" s="33">
        <v>23.3</v>
      </c>
      <c r="I151" s="33">
        <f t="shared" si="6"/>
        <v>100</v>
      </c>
      <c r="J151" s="33">
        <v>23.3</v>
      </c>
      <c r="K151" s="33">
        <f t="shared" si="7"/>
        <v>100</v>
      </c>
      <c r="L151" s="59"/>
    </row>
    <row r="152" spans="1:12" ht="25.5">
      <c r="A152" s="21" t="s">
        <v>91</v>
      </c>
      <c r="B152" s="12" t="s">
        <v>90</v>
      </c>
      <c r="C152" s="31">
        <v>123.2</v>
      </c>
      <c r="D152" s="33">
        <v>123.2</v>
      </c>
      <c r="E152" s="33">
        <f t="shared" si="8"/>
        <v>100</v>
      </c>
      <c r="F152" s="33">
        <v>123.2</v>
      </c>
      <c r="G152" s="33">
        <f t="shared" si="5"/>
        <v>100</v>
      </c>
      <c r="H152" s="33">
        <v>123.2</v>
      </c>
      <c r="I152" s="33">
        <f t="shared" si="6"/>
        <v>100</v>
      </c>
      <c r="J152" s="33">
        <v>123.2</v>
      </c>
      <c r="K152" s="33">
        <f t="shared" si="7"/>
        <v>100</v>
      </c>
      <c r="L152" s="59"/>
    </row>
    <row r="153" spans="1:12" ht="25.5">
      <c r="A153" s="21" t="s">
        <v>92</v>
      </c>
      <c r="B153" s="12" t="s">
        <v>90</v>
      </c>
      <c r="C153" s="31">
        <v>139.2</v>
      </c>
      <c r="D153" s="33">
        <v>139.2</v>
      </c>
      <c r="E153" s="33">
        <f t="shared" si="8"/>
        <v>100</v>
      </c>
      <c r="F153" s="33">
        <v>139.2</v>
      </c>
      <c r="G153" s="33">
        <f t="shared" si="5"/>
        <v>100</v>
      </c>
      <c r="H153" s="33">
        <v>139.2</v>
      </c>
      <c r="I153" s="33">
        <f t="shared" si="6"/>
        <v>100</v>
      </c>
      <c r="J153" s="33">
        <v>139.2</v>
      </c>
      <c r="K153" s="33">
        <f t="shared" si="7"/>
        <v>100</v>
      </c>
      <c r="L153" s="59"/>
    </row>
    <row r="154" spans="1:12" ht="12.75">
      <c r="A154" s="21" t="s">
        <v>10</v>
      </c>
      <c r="B154" s="12" t="s">
        <v>90</v>
      </c>
      <c r="C154" s="31">
        <v>70.4</v>
      </c>
      <c r="D154" s="33">
        <v>70.4</v>
      </c>
      <c r="E154" s="33">
        <f t="shared" si="8"/>
        <v>100</v>
      </c>
      <c r="F154" s="33">
        <v>70.4</v>
      </c>
      <c r="G154" s="33">
        <f t="shared" si="5"/>
        <v>100</v>
      </c>
      <c r="H154" s="33">
        <v>70.4</v>
      </c>
      <c r="I154" s="33">
        <f t="shared" si="6"/>
        <v>100</v>
      </c>
      <c r="J154" s="33">
        <v>70.4</v>
      </c>
      <c r="K154" s="33">
        <f t="shared" si="7"/>
        <v>100</v>
      </c>
      <c r="L154" s="59"/>
    </row>
    <row r="155" spans="1:12" ht="25.5">
      <c r="A155" s="23" t="s">
        <v>93</v>
      </c>
      <c r="B155" s="12" t="s">
        <v>90</v>
      </c>
      <c r="C155" s="31">
        <v>0</v>
      </c>
      <c r="D155" s="33">
        <v>5.1</v>
      </c>
      <c r="E155" s="33">
        <v>0</v>
      </c>
      <c r="F155" s="33">
        <v>5.3</v>
      </c>
      <c r="G155" s="33">
        <f t="shared" si="5"/>
        <v>103.921568627451</v>
      </c>
      <c r="H155" s="33">
        <v>5.5</v>
      </c>
      <c r="I155" s="33">
        <f t="shared" si="6"/>
        <v>103.77358490566037</v>
      </c>
      <c r="J155" s="33">
        <v>5</v>
      </c>
      <c r="K155" s="33">
        <f t="shared" si="7"/>
        <v>90.9090909090909</v>
      </c>
      <c r="L155" s="59"/>
    </row>
    <row r="156" spans="1:12" ht="38.25">
      <c r="A156" s="21" t="s">
        <v>94</v>
      </c>
      <c r="B156" s="12" t="s">
        <v>21</v>
      </c>
      <c r="C156" s="31">
        <v>67.6</v>
      </c>
      <c r="D156" s="33">
        <v>68</v>
      </c>
      <c r="E156" s="33">
        <f t="shared" si="8"/>
        <v>100.59171597633136</v>
      </c>
      <c r="F156" s="33">
        <v>69</v>
      </c>
      <c r="G156" s="33">
        <f aca="true" t="shared" si="9" ref="G156:G162">F156/D156*100</f>
        <v>101.47058823529412</v>
      </c>
      <c r="H156" s="33">
        <v>70.4</v>
      </c>
      <c r="I156" s="33">
        <f aca="true" t="shared" si="10" ref="I156:I162">H156/F156*100</f>
        <v>102.02898550724639</v>
      </c>
      <c r="J156" s="33">
        <v>71.9</v>
      </c>
      <c r="K156" s="33">
        <f aca="true" t="shared" si="11" ref="K156:K162">J156/H156*100</f>
        <v>102.13068181818181</v>
      </c>
      <c r="L156" s="59"/>
    </row>
    <row r="157" spans="1:12" ht="34.5" customHeight="1">
      <c r="A157" s="21" t="s">
        <v>95</v>
      </c>
      <c r="B157" s="12" t="s">
        <v>82</v>
      </c>
      <c r="C157" s="31">
        <v>852.9</v>
      </c>
      <c r="D157" s="33">
        <v>853.6</v>
      </c>
      <c r="E157" s="33">
        <f t="shared" si="8"/>
        <v>100.08207292765859</v>
      </c>
      <c r="F157" s="33">
        <v>853.8</v>
      </c>
      <c r="G157" s="33">
        <f t="shared" si="9"/>
        <v>100.02343017806933</v>
      </c>
      <c r="H157" s="33">
        <v>854.5</v>
      </c>
      <c r="I157" s="33">
        <f t="shared" si="10"/>
        <v>100.08198641368003</v>
      </c>
      <c r="J157" s="33">
        <v>855.7</v>
      </c>
      <c r="K157" s="33">
        <f t="shared" si="11"/>
        <v>100.14043300175541</v>
      </c>
      <c r="L157" s="59"/>
    </row>
    <row r="158" spans="1:12" ht="60.75" customHeight="1">
      <c r="A158" s="21" t="s">
        <v>96</v>
      </c>
      <c r="B158" s="12" t="s">
        <v>97</v>
      </c>
      <c r="C158" s="31">
        <v>27.6</v>
      </c>
      <c r="D158" s="33">
        <v>27.8</v>
      </c>
      <c r="E158" s="33">
        <f t="shared" si="8"/>
        <v>100.72463768115942</v>
      </c>
      <c r="F158" s="33">
        <v>27.9</v>
      </c>
      <c r="G158" s="33">
        <f t="shared" si="9"/>
        <v>100.35971223021582</v>
      </c>
      <c r="H158" s="33">
        <v>28.1</v>
      </c>
      <c r="I158" s="33">
        <f t="shared" si="10"/>
        <v>100.71684587813621</v>
      </c>
      <c r="J158" s="33">
        <v>28.2</v>
      </c>
      <c r="K158" s="33">
        <f t="shared" si="11"/>
        <v>100.35587188612098</v>
      </c>
      <c r="L158" s="59"/>
    </row>
    <row r="159" spans="1:12" ht="12.75">
      <c r="A159" s="20" t="s">
        <v>98</v>
      </c>
      <c r="B159" s="12"/>
      <c r="C159" s="31"/>
      <c r="D159" s="33"/>
      <c r="E159" s="33"/>
      <c r="F159" s="33"/>
      <c r="G159" s="33"/>
      <c r="H159" s="33"/>
      <c r="I159" s="33"/>
      <c r="J159" s="33"/>
      <c r="K159" s="33"/>
      <c r="L159" s="59"/>
    </row>
    <row r="160" spans="1:12" ht="12.75">
      <c r="A160" s="21" t="s">
        <v>130</v>
      </c>
      <c r="B160" s="12" t="s">
        <v>90</v>
      </c>
      <c r="C160" s="31">
        <v>0</v>
      </c>
      <c r="D160" s="33">
        <v>1.2</v>
      </c>
      <c r="E160" s="33">
        <v>0</v>
      </c>
      <c r="F160" s="33">
        <v>0</v>
      </c>
      <c r="G160" s="33">
        <f t="shared" si="9"/>
        <v>0</v>
      </c>
      <c r="H160" s="33">
        <v>0</v>
      </c>
      <c r="I160" s="33">
        <v>0</v>
      </c>
      <c r="J160" s="33">
        <v>0</v>
      </c>
      <c r="K160" s="33">
        <v>0</v>
      </c>
      <c r="L160" s="59"/>
    </row>
    <row r="161" spans="1:12" ht="18.75" customHeight="1">
      <c r="A161" s="21" t="s">
        <v>99</v>
      </c>
      <c r="B161" s="12" t="s">
        <v>100</v>
      </c>
      <c r="C161" s="31">
        <v>20</v>
      </c>
      <c r="D161" s="33">
        <v>20</v>
      </c>
      <c r="E161" s="33">
        <f t="shared" si="8"/>
        <v>100</v>
      </c>
      <c r="F161" s="33">
        <v>20</v>
      </c>
      <c r="G161" s="33">
        <f t="shared" si="9"/>
        <v>100</v>
      </c>
      <c r="H161" s="33">
        <v>20</v>
      </c>
      <c r="I161" s="33">
        <f t="shared" si="10"/>
        <v>100</v>
      </c>
      <c r="J161" s="33">
        <v>20</v>
      </c>
      <c r="K161" s="33">
        <f t="shared" si="11"/>
        <v>100</v>
      </c>
      <c r="L161" s="59"/>
    </row>
    <row r="162" spans="1:12" ht="25.5">
      <c r="A162" s="21" t="s">
        <v>101</v>
      </c>
      <c r="B162" s="16" t="s">
        <v>100</v>
      </c>
      <c r="C162" s="34">
        <v>0</v>
      </c>
      <c r="D162" s="33">
        <v>80</v>
      </c>
      <c r="E162" s="33">
        <v>0</v>
      </c>
      <c r="F162" s="33">
        <v>95</v>
      </c>
      <c r="G162" s="33">
        <f t="shared" si="9"/>
        <v>118.75</v>
      </c>
      <c r="H162" s="33">
        <v>100</v>
      </c>
      <c r="I162" s="33">
        <f t="shared" si="10"/>
        <v>105.26315789473684</v>
      </c>
      <c r="J162" s="33">
        <v>100</v>
      </c>
      <c r="K162" s="33">
        <f t="shared" si="11"/>
        <v>100</v>
      </c>
      <c r="L162" s="59"/>
    </row>
    <row r="163" spans="10:12" ht="27" customHeight="1">
      <c r="J163" s="48"/>
      <c r="L163" s="59"/>
    </row>
    <row r="164" spans="1:11" ht="75">
      <c r="A164" s="53" t="s">
        <v>139</v>
      </c>
      <c r="J164" s="65" t="s">
        <v>103</v>
      </c>
      <c r="K164" s="65"/>
    </row>
  </sheetData>
  <sheetProtection/>
  <mergeCells count="15">
    <mergeCell ref="J164:K164"/>
    <mergeCell ref="K10:K11"/>
    <mergeCell ref="A7:K7"/>
    <mergeCell ref="A8:K8"/>
    <mergeCell ref="B10:B11"/>
    <mergeCell ref="A10:A11"/>
    <mergeCell ref="E10:E11"/>
    <mergeCell ref="G10:G11"/>
    <mergeCell ref="I10:I11"/>
    <mergeCell ref="B6:K6"/>
    <mergeCell ref="B1:K1"/>
    <mergeCell ref="B4:K4"/>
    <mergeCell ref="B5:K5"/>
    <mergeCell ref="A2:K2"/>
    <mergeCell ref="B3:K3"/>
  </mergeCells>
  <printOptions horizontalCentered="1"/>
  <pageMargins left="0.28" right="0.3937007874015748" top="0.33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анатольевна инга</cp:lastModifiedBy>
  <cp:lastPrinted>2019-10-16T07:55:26Z</cp:lastPrinted>
  <dcterms:created xsi:type="dcterms:W3CDTF">2006-05-06T07:58:30Z</dcterms:created>
  <dcterms:modified xsi:type="dcterms:W3CDTF">2019-12-16T10:25:33Z</dcterms:modified>
  <cp:category/>
  <cp:version/>
  <cp:contentType/>
  <cp:contentStatus/>
</cp:coreProperties>
</file>